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uxvf\Desktop\"/>
    </mc:Choice>
  </mc:AlternateContent>
  <bookViews>
    <workbookView xWindow="28680" yWindow="-30" windowWidth="38640" windowHeight="15840"/>
  </bookViews>
  <sheets>
    <sheet name="2023" sheetId="18" r:id="rId1"/>
    <sheet name="通用武汉" sheetId="2" state="hidden" r:id="rId2"/>
    <sheet name="通用烟台" sheetId="3" state="hidden" r:id="rId3"/>
    <sheet name="南京大众" sheetId="4" state="hidden" r:id="rId4"/>
    <sheet name="宁波大众" sheetId="5" state="hidden" r:id="rId5"/>
    <sheet name="长沙大众" sheetId="6" state="hidden" r:id="rId6"/>
    <sheet name="上汽浦口" sheetId="7" state="hidden" r:id="rId7"/>
    <sheet name="上汽郑州" sheetId="8" state="hidden" r:id="rId8"/>
    <sheet name="上汽宁德" sheetId="9" state="hidden" r:id="rId9"/>
    <sheet name="大通无锡" sheetId="10" state="hidden" r:id="rId10"/>
    <sheet name="大通溧阳" sheetId="11" state="hidden" r:id="rId1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0" l="1"/>
  <c r="C12" i="10"/>
  <c r="C11" i="10"/>
  <c r="C5" i="10"/>
  <c r="C4" i="10"/>
  <c r="C2" i="10"/>
</calcChain>
</file>

<file path=xl/sharedStrings.xml><?xml version="1.0" encoding="utf-8"?>
<sst xmlns="http://schemas.openxmlformats.org/spreadsheetml/2006/main" count="535" uniqueCount="262">
  <si>
    <t>废溶剂</t>
  </si>
  <si>
    <t>900-403-06</t>
  </si>
  <si>
    <t>废水渣</t>
  </si>
  <si>
    <t>336-064-17</t>
  </si>
  <si>
    <t>900-041-49</t>
  </si>
  <si>
    <t>沾染类废弃物</t>
  </si>
  <si>
    <t>漆渣</t>
  </si>
  <si>
    <t>900-252-12</t>
  </si>
  <si>
    <t>900-200-08</t>
  </si>
  <si>
    <t>密封胶</t>
  </si>
  <si>
    <t>900-014-13</t>
  </si>
  <si>
    <t>废油</t>
  </si>
  <si>
    <t>900-249-08</t>
  </si>
  <si>
    <t>900-007-09</t>
  </si>
  <si>
    <t>蓄电池</t>
  </si>
  <si>
    <t>900-044-49</t>
  </si>
  <si>
    <t>灯管</t>
  </si>
  <si>
    <t>900-023-29</t>
  </si>
  <si>
    <t>电子废弃物</t>
  </si>
  <si>
    <t>900-045-49</t>
  </si>
  <si>
    <t>900-039-49</t>
  </si>
  <si>
    <t>900-049-50</t>
  </si>
  <si>
    <t>实验室废液</t>
  </si>
  <si>
    <t>900-047-49</t>
  </si>
  <si>
    <t>危废代码</t>
    <phoneticPr fontId="2" type="noConversion"/>
  </si>
  <si>
    <t>2021年预计产生量</t>
    <phoneticPr fontId="2" type="noConversion"/>
  </si>
  <si>
    <t>2021年预计备案量</t>
    <phoneticPr fontId="2" type="noConversion"/>
  </si>
  <si>
    <t>废活性炭</t>
  </si>
  <si>
    <t>磨泥</t>
  </si>
  <si>
    <t>废小桶</t>
  </si>
  <si>
    <t>废有机溶剂</t>
  </si>
  <si>
    <t>900-041-49</t>
    <phoneticPr fontId="2" type="noConversion"/>
  </si>
  <si>
    <t>切削油污泥</t>
  </si>
  <si>
    <t>废乳化液</t>
  </si>
  <si>
    <t>废密封胶</t>
  </si>
  <si>
    <t>废大桶</t>
  </si>
  <si>
    <t>900-403-06</t>
    <phoneticPr fontId="2" type="noConversion"/>
  </si>
  <si>
    <t>是否有新增</t>
    <phoneticPr fontId="2" type="noConversion"/>
  </si>
  <si>
    <t>900-210-08</t>
  </si>
  <si>
    <t>废油泥</t>
  </si>
  <si>
    <t>900-999-49</t>
  </si>
  <si>
    <t>废油漆</t>
  </si>
  <si>
    <t>废蓄电池</t>
  </si>
  <si>
    <t>废胶</t>
  </si>
  <si>
    <t>废油脂</t>
  </si>
  <si>
    <t>含油废水</t>
  </si>
  <si>
    <t>废机油</t>
  </si>
  <si>
    <t>沾染性废弃物</t>
  </si>
  <si>
    <t>废矿物油</t>
  </si>
  <si>
    <t>900-299-12</t>
  </si>
  <si>
    <t>336-064-17</t>
    <phoneticPr fontId="2" type="noConversion"/>
  </si>
  <si>
    <t>废灯管</t>
  </si>
  <si>
    <t>900-023-29</t>
    <phoneticPr fontId="2" type="noConversion"/>
  </si>
  <si>
    <t>900-007-09</t>
    <phoneticPr fontId="2" type="noConversion"/>
  </si>
  <si>
    <t>漆渣(Kg)</t>
  </si>
  <si>
    <t>磷化渣(Kg)</t>
  </si>
  <si>
    <t>水处理污泥(Kg)</t>
  </si>
  <si>
    <t>废胶(Kg)</t>
  </si>
  <si>
    <t>废溶剂(Kg)</t>
  </si>
  <si>
    <t>吨桶（只）</t>
  </si>
  <si>
    <t>废蓄电池(Kg)</t>
  </si>
  <si>
    <t>活性炭</t>
  </si>
  <si>
    <t>废小桶(Kg)</t>
  </si>
  <si>
    <t>粘染废物(Kg)</t>
    <phoneticPr fontId="2" type="noConversion"/>
  </si>
  <si>
    <t>废机油(Kg)</t>
    <phoneticPr fontId="2" type="noConversion"/>
  </si>
  <si>
    <t>空桶200L（只）</t>
    <phoneticPr fontId="2" type="noConversion"/>
  </si>
  <si>
    <t>浓缩乳化液(Kg)</t>
    <phoneticPr fontId="2" type="noConversion"/>
  </si>
  <si>
    <t>含油废物(Kg)</t>
    <phoneticPr fontId="2" type="noConversion"/>
  </si>
  <si>
    <t>油泥(Kg)</t>
    <phoneticPr fontId="2" type="noConversion"/>
  </si>
  <si>
    <t>上汽浦口（杨勇）</t>
    <phoneticPr fontId="2" type="noConversion"/>
  </si>
  <si>
    <t>南京大众（杨勇）</t>
    <phoneticPr fontId="2" type="noConversion"/>
  </si>
  <si>
    <t xml:space="preserve">废胶 </t>
  </si>
  <si>
    <t>磷化渣</t>
  </si>
  <si>
    <t>废水处理污泥</t>
  </si>
  <si>
    <t>涂料废液</t>
  </si>
  <si>
    <t xml:space="preserve">900-256-12 </t>
  </si>
  <si>
    <t>沾染性废物</t>
  </si>
  <si>
    <t xml:space="preserve">900-041-49 </t>
  </si>
  <si>
    <t>废大桶</t>
    <phoneticPr fontId="2" type="noConversion"/>
  </si>
  <si>
    <t>15587只</t>
  </si>
  <si>
    <t>上汽郑州（夏成浩）</t>
    <phoneticPr fontId="2" type="noConversion"/>
  </si>
  <si>
    <t>2021年预计产生量（吨）</t>
    <phoneticPr fontId="2" type="noConversion"/>
  </si>
  <si>
    <t>一期（268980辆）</t>
    <phoneticPr fontId="2" type="noConversion"/>
  </si>
  <si>
    <t>二期（23361辆）</t>
    <phoneticPr fontId="2" type="noConversion"/>
  </si>
  <si>
    <t>废溶剂</t>
    <phoneticPr fontId="2" type="noConversion"/>
  </si>
  <si>
    <t>废桶类</t>
  </si>
  <si>
    <t>废漆渣</t>
  </si>
  <si>
    <t>涂装废液</t>
  </si>
  <si>
    <t>900-256-12</t>
  </si>
  <si>
    <t>树脂废漆渣</t>
  </si>
  <si>
    <t>树脂废溶剂</t>
  </si>
  <si>
    <t>树脂废桶类</t>
  </si>
  <si>
    <t>树脂废矿物油</t>
  </si>
  <si>
    <t>树脂沾染性废物</t>
  </si>
  <si>
    <t>900-252-12</t>
    <phoneticPr fontId="2" type="noConversion"/>
  </si>
  <si>
    <t>危废代码</t>
  </si>
  <si>
    <t>2021年预计产生量（吨）</t>
  </si>
  <si>
    <t>2021年预计备案量（吨）</t>
  </si>
  <si>
    <t>900-217-08</t>
  </si>
  <si>
    <t>废漆桶及溶剂桶</t>
  </si>
  <si>
    <t>264-013-12</t>
  </si>
  <si>
    <t>含油废抹布、手套</t>
  </si>
  <si>
    <t>废过滤棉</t>
  </si>
  <si>
    <t>污水处理污泥</t>
  </si>
  <si>
    <t>废纸盒/漆渣</t>
  </si>
  <si>
    <t>硅烷废渣</t>
  </si>
  <si>
    <t>上汽宁德（邵晟）</t>
    <phoneticPr fontId="2" type="noConversion"/>
  </si>
  <si>
    <t>大通无锡（沈新巧）</t>
    <phoneticPr fontId="2" type="noConversion"/>
  </si>
  <si>
    <t>2021年预计产生量</t>
  </si>
  <si>
    <t>2021年预计备案量</t>
  </si>
  <si>
    <t>废空桶</t>
  </si>
  <si>
    <t>10000只</t>
    <phoneticPr fontId="2" type="noConversion"/>
  </si>
  <si>
    <t>900-016-13</t>
  </si>
  <si>
    <t>废活性炭纤维</t>
  </si>
  <si>
    <t>废沸石</t>
  </si>
  <si>
    <t>水处理污泥</t>
  </si>
  <si>
    <t>氮磷废水蒸发废渣</t>
  </si>
  <si>
    <t>废水性溶剂</t>
  </si>
  <si>
    <t>废油性溶剂</t>
  </si>
  <si>
    <t>通用烟台南北厂（赵鹏）</t>
  </si>
  <si>
    <t>废油/液</t>
  </si>
  <si>
    <t>废含汞灯管</t>
  </si>
  <si>
    <t>沾染化学品废物</t>
  </si>
  <si>
    <t>废化学品空桶</t>
  </si>
  <si>
    <t>废旧铅酸蓄电池</t>
  </si>
  <si>
    <t>报废危险化学品</t>
  </si>
  <si>
    <t>实验废液</t>
  </si>
  <si>
    <t>通用烟台动力总成（赵鹏）</t>
  </si>
  <si>
    <t>废水处理废油</t>
  </si>
  <si>
    <t>宁波大众（周驰飞）</t>
    <phoneticPr fontId="2" type="noConversion"/>
  </si>
  <si>
    <t>900-218-08</t>
  </si>
  <si>
    <t>焚烧类废物</t>
  </si>
  <si>
    <t>新增废胶</t>
  </si>
  <si>
    <t>新增吨桶</t>
  </si>
  <si>
    <t>新增大桶</t>
  </si>
  <si>
    <t>新增小桶</t>
  </si>
  <si>
    <t>新增过滤棉</t>
  </si>
  <si>
    <t>新增PVC增塑剂清洗液</t>
  </si>
  <si>
    <t>60吨</t>
  </si>
  <si>
    <t>目前是进废水站处理的操作模式</t>
  </si>
  <si>
    <t>80吨</t>
  </si>
  <si>
    <t>180吨</t>
  </si>
  <si>
    <t>1000吨</t>
  </si>
  <si>
    <t>40吨</t>
  </si>
  <si>
    <t>3吨</t>
  </si>
  <si>
    <t>300吨</t>
  </si>
  <si>
    <t>2000吨</t>
  </si>
  <si>
    <t>900吨</t>
  </si>
  <si>
    <t>550吨</t>
  </si>
  <si>
    <t>10吨</t>
  </si>
  <si>
    <t>250吨</t>
  </si>
  <si>
    <t>5500只</t>
  </si>
  <si>
    <t>1300只</t>
  </si>
  <si>
    <t>10000只</t>
  </si>
  <si>
    <t>100吨</t>
  </si>
  <si>
    <t>5吨</t>
  </si>
  <si>
    <t>大通溧阳（沈新巧）</t>
  </si>
  <si>
    <t>危废名称</t>
  </si>
  <si>
    <t>废包装容器</t>
  </si>
  <si>
    <t>废清洗剂</t>
  </si>
  <si>
    <t>废液压油</t>
  </si>
  <si>
    <t>废润滑剂</t>
  </si>
  <si>
    <t>危废编码</t>
  </si>
  <si>
    <t>HW06</t>
  </si>
  <si>
    <t>HW08</t>
  </si>
  <si>
    <t>900-249-08</t>
    <phoneticPr fontId="2" type="noConversion"/>
  </si>
  <si>
    <t>含油废水</t>
    <phoneticPr fontId="2" type="noConversion"/>
  </si>
  <si>
    <t>HW08</t>
    <phoneticPr fontId="2" type="noConversion"/>
  </si>
  <si>
    <t>含油抹布/手套</t>
  </si>
  <si>
    <t>HW09</t>
  </si>
  <si>
    <t>HW12</t>
  </si>
  <si>
    <t>含油漆废料</t>
  </si>
  <si>
    <t>含油漆抹布/滤袋</t>
  </si>
  <si>
    <t>废密封胶(PVC胶)</t>
  </si>
  <si>
    <t>HW13</t>
  </si>
  <si>
    <t>900-014-13</t>
    <phoneticPr fontId="2" type="noConversion"/>
  </si>
  <si>
    <t>薄膜废水污泥</t>
  </si>
  <si>
    <t>HW17</t>
  </si>
  <si>
    <t>废日光灯管</t>
  </si>
  <si>
    <t>HW29</t>
  </si>
  <si>
    <t>实验废物</t>
  </si>
  <si>
    <t>HW49</t>
  </si>
  <si>
    <t>900-047-49</t>
    <phoneticPr fontId="2" type="noConversion"/>
  </si>
  <si>
    <t>废化学品大桶</t>
  </si>
  <si>
    <t>900-039-29</t>
    <phoneticPr fontId="2" type="noConversion"/>
  </si>
  <si>
    <t>废铅酸电池</t>
  </si>
  <si>
    <t>900-044-49</t>
    <phoneticPr fontId="2" type="noConversion"/>
  </si>
  <si>
    <t>废电路板</t>
    <phoneticPr fontId="2" type="noConversion"/>
  </si>
  <si>
    <t>HW49</t>
    <phoneticPr fontId="2" type="noConversion"/>
  </si>
  <si>
    <t>900-045-49</t>
    <phoneticPr fontId="2" type="noConversion"/>
  </si>
  <si>
    <t>废沾染物</t>
    <phoneticPr fontId="2" type="noConversion"/>
  </si>
  <si>
    <t>三元催化</t>
    <phoneticPr fontId="2" type="noConversion"/>
  </si>
  <si>
    <t>HW50</t>
    <phoneticPr fontId="2" type="noConversion"/>
  </si>
  <si>
    <t>通用武汉（周超）</t>
    <phoneticPr fontId="2" type="noConversion"/>
  </si>
  <si>
    <t>长沙</t>
    <phoneticPr fontId="2" type="noConversion"/>
  </si>
  <si>
    <t>264-013-12</t>
    <phoneticPr fontId="2" type="noConversion"/>
  </si>
  <si>
    <t>废有机溶剂</t>
    <phoneticPr fontId="2" type="noConversion"/>
  </si>
  <si>
    <t>空桶</t>
    <phoneticPr fontId="2" type="noConversion"/>
  </si>
  <si>
    <t>特性</t>
    <phoneticPr fontId="2" type="noConversion"/>
  </si>
  <si>
    <t>产生环节</t>
    <phoneticPr fontId="2" type="noConversion"/>
  </si>
  <si>
    <t>危废去向</t>
    <phoneticPr fontId="2" type="noConversion"/>
  </si>
  <si>
    <t>有害成分</t>
    <phoneticPr fontId="2" type="noConversion"/>
  </si>
  <si>
    <t>年份</t>
  </si>
  <si>
    <t>废物类别</t>
  </si>
  <si>
    <t>转移量</t>
  </si>
  <si>
    <t>HW35</t>
  </si>
  <si>
    <t>900-352-35</t>
  </si>
  <si>
    <t>废碱</t>
  </si>
  <si>
    <t>废冷却液</t>
  </si>
  <si>
    <t>HW31</t>
  </si>
  <si>
    <t>900-052-31</t>
  </si>
  <si>
    <t>残留制冷剂</t>
  </si>
  <si>
    <t>HW08</t>
    <phoneticPr fontId="9" type="noConversion"/>
  </si>
  <si>
    <t>贮存场所：一号危废库 面积：36㎡  经纬度：121.199419；31.289061 ；二号危废库 面积：36㎡  经纬度：121.199419；31.289061 ；</t>
    <phoneticPr fontId="2" type="noConversion"/>
  </si>
  <si>
    <t>废物代码</t>
    <phoneticPr fontId="2" type="noConversion"/>
  </si>
  <si>
    <t>900-006-09</t>
  </si>
  <si>
    <t>废物名称</t>
    <phoneticPr fontId="2" type="noConversion"/>
  </si>
  <si>
    <t>切削液沉淀物、研磨沉淀物</t>
  </si>
  <si>
    <t>废油（废油脂）</t>
  </si>
  <si>
    <t>废油（废燃油）</t>
  </si>
  <si>
    <t>含油金属屑</t>
  </si>
  <si>
    <t>氟利昂空罐</t>
  </si>
  <si>
    <t>化学试剂空瓶</t>
  </si>
  <si>
    <t>含油废物</t>
  </si>
  <si>
    <t>油</t>
  </si>
  <si>
    <t>C15-C36的烷烃、多环芳烃(PAHs)、烯烃等</t>
  </si>
  <si>
    <t>废切削油</t>
  </si>
  <si>
    <t>乳化液</t>
  </si>
  <si>
    <t>乙二醇</t>
  </si>
  <si>
    <t>粘合剂、树脂等</t>
  </si>
  <si>
    <t>汞</t>
  </si>
  <si>
    <t>含铅物质</t>
  </si>
  <si>
    <t>氢氧化钠</t>
  </si>
  <si>
    <t>吸附有害物质</t>
  </si>
  <si>
    <t>沾染化学物质</t>
  </si>
  <si>
    <t>残留化学品</t>
  </si>
  <si>
    <t>残留化学成分</t>
  </si>
  <si>
    <t>毒性</t>
  </si>
  <si>
    <t>易燃性,毒性</t>
  </si>
  <si>
    <t>腐蚀性,毒性</t>
  </si>
  <si>
    <t>腐蚀性</t>
  </si>
  <si>
    <t>感染性,毒性</t>
  </si>
  <si>
    <t>腐蚀性,反应性,毒性</t>
  </si>
  <si>
    <t>上海天汉环境资源有限公司</t>
  </si>
  <si>
    <t>上海电子废弃物交投中心有限公司</t>
  </si>
  <si>
    <t>上海鑫云贵稀金属再生有限公司</t>
  </si>
  <si>
    <t>化学品包装</t>
    <phoneticPr fontId="2" type="noConversion"/>
  </si>
  <si>
    <t>新能源汽车测试</t>
    <phoneticPr fontId="2" type="noConversion"/>
  </si>
  <si>
    <t>实验过程产生的废料</t>
    <phoneticPr fontId="2" type="noConversion"/>
  </si>
  <si>
    <t>工程样品零件清洗</t>
    <phoneticPr fontId="2" type="noConversion"/>
  </si>
  <si>
    <t>废油</t>
    <phoneticPr fontId="2" type="noConversion"/>
  </si>
  <si>
    <t>900-249-08</t>
    <phoneticPr fontId="9" type="noConversion"/>
  </si>
  <si>
    <t>数据来源：危废系统，2023.1.1-2023.12.31</t>
    <phoneticPr fontId="2" type="noConversion"/>
  </si>
  <si>
    <t>加油站使用</t>
    <phoneticPr fontId="2" type="noConversion"/>
  </si>
  <si>
    <t>设备保养</t>
    <phoneticPr fontId="2" type="noConversion"/>
  </si>
  <si>
    <t>设备保养</t>
    <phoneticPr fontId="2" type="noConversion"/>
  </si>
  <si>
    <t xml:space="preserve"> 机加工废料</t>
    <phoneticPr fontId="2" type="noConversion"/>
  </si>
  <si>
    <t>汽车模型制作废料</t>
    <phoneticPr fontId="2" type="noConversion"/>
  </si>
  <si>
    <t>照明使用</t>
    <phoneticPr fontId="2" type="noConversion"/>
  </si>
  <si>
    <t>环保设备废料</t>
    <phoneticPr fontId="2" type="noConversion"/>
  </si>
  <si>
    <t>制冷设备废料</t>
    <phoneticPr fontId="2" type="noConversion"/>
  </si>
  <si>
    <t>实验室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</si>
</sst>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_);[Red]\(0.0\)"/>
    <numFmt numFmtId="178" formatCode="0_);[Red]\(0\)"/>
  </numFmts>
  <fonts count="12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name val="等线"/>
      <family val="2"/>
      <scheme val="minor"/>
    </font>
    <font>
      <sz val="11"/>
      <name val="Microsoft YaHei Light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52">
    <xf numFmtId="0" fontId="0" fillId="0" borderId="0" xfId="0"/>
    <xf numFmtId="0" fontId="0" fillId="2" borderId="0" xfId="0" applyFill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177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6" fillId="0" borderId="1" xfId="1" applyBorder="1" applyAlignment="1">
      <alignment horizontal="center" vertical="center" wrapText="1"/>
    </xf>
    <xf numFmtId="176" fontId="0" fillId="3" borderId="0" xfId="0" applyNumberFormat="1" applyFill="1" applyAlignment="1">
      <alignment horizontal="center" vertical="center"/>
    </xf>
    <xf numFmtId="0" fontId="0" fillId="0" borderId="4" xfId="0" applyBorder="1"/>
    <xf numFmtId="0" fontId="0" fillId="2" borderId="1" xfId="0" applyFill="1" applyBorder="1"/>
    <xf numFmtId="0" fontId="3" fillId="3" borderId="0" xfId="0" applyFont="1" applyFill="1"/>
    <xf numFmtId="2" fontId="0" fillId="3" borderId="0" xfId="0" applyNumberFormat="1" applyFill="1" applyAlignment="1">
      <alignment horizontal="center" vertical="center"/>
    </xf>
    <xf numFmtId="1" fontId="0" fillId="3" borderId="0" xfId="0" applyNumberForma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/>
    <xf numFmtId="1" fontId="7" fillId="3" borderId="0" xfId="0" applyNumberFormat="1" applyFont="1" applyFill="1" applyAlignment="1">
      <alignment horizontal="center"/>
    </xf>
    <xf numFmtId="0" fontId="6" fillId="3" borderId="1" xfId="1" applyFill="1" applyBorder="1" applyAlignment="1">
      <alignment horizontal="center" vertical="center" wrapText="1"/>
    </xf>
    <xf numFmtId="177" fontId="0" fillId="3" borderId="0" xfId="0" applyNumberFormat="1" applyFill="1"/>
    <xf numFmtId="178" fontId="0" fillId="3" borderId="0" xfId="0" applyNumberFormat="1" applyFill="1"/>
    <xf numFmtId="177" fontId="0" fillId="3" borderId="0" xfId="0" applyNumberFormat="1" applyFill="1" applyAlignment="1">
      <alignment horizontal="center"/>
    </xf>
    <xf numFmtId="178" fontId="0" fillId="3" borderId="0" xfId="0" applyNumberFormat="1" applyFill="1" applyAlignment="1">
      <alignment horizontal="center"/>
    </xf>
    <xf numFmtId="0" fontId="0" fillId="0" borderId="0" xfId="0" applyAlignment="1">
      <alignment wrapText="1"/>
    </xf>
    <xf numFmtId="0" fontId="10" fillId="2" borderId="1" xfId="2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0" fillId="0" borderId="0" xfId="0" applyFill="1"/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/>
    </xf>
    <xf numFmtId="0" fontId="0" fillId="4" borderId="5" xfId="0" applyFill="1" applyBorder="1" applyAlignment="1">
      <alignment horizontal="left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3">
    <cellStyle name="Normal" xfId="2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E7" sqref="E7"/>
    </sheetView>
  </sheetViews>
  <sheetFormatPr defaultRowHeight="14.25"/>
  <cols>
    <col min="3" max="3" width="14.875" customWidth="1"/>
    <col min="4" max="4" width="20.25" customWidth="1"/>
    <col min="5" max="5" width="23.5" style="35" customWidth="1"/>
    <col min="6" max="6" width="16.5" customWidth="1"/>
    <col min="7" max="7" width="21.625" customWidth="1"/>
    <col min="8" max="8" width="22.75" customWidth="1"/>
  </cols>
  <sheetData>
    <row r="1" spans="1:9">
      <c r="A1" t="s">
        <v>213</v>
      </c>
    </row>
    <row r="2" spans="1:9" ht="16.5">
      <c r="A2" s="36" t="s">
        <v>202</v>
      </c>
      <c r="B2" s="36" t="s">
        <v>203</v>
      </c>
      <c r="C2" s="39" t="s">
        <v>214</v>
      </c>
      <c r="D2" s="39" t="s">
        <v>216</v>
      </c>
      <c r="E2" s="37" t="s">
        <v>201</v>
      </c>
      <c r="F2" s="38" t="s">
        <v>198</v>
      </c>
      <c r="G2" s="38" t="s">
        <v>199</v>
      </c>
      <c r="H2" s="38" t="s">
        <v>200</v>
      </c>
      <c r="I2" s="36" t="s">
        <v>204</v>
      </c>
    </row>
    <row r="3" spans="1:9" s="43" customFormat="1" ht="16.5">
      <c r="A3" s="40">
        <v>2023</v>
      </c>
      <c r="B3" s="40" t="s">
        <v>212</v>
      </c>
      <c r="C3" s="40" t="s">
        <v>8</v>
      </c>
      <c r="D3" s="40" t="s">
        <v>217</v>
      </c>
      <c r="E3" s="41" t="s">
        <v>223</v>
      </c>
      <c r="F3" s="40" t="s">
        <v>237</v>
      </c>
      <c r="G3" s="41" t="s">
        <v>256</v>
      </c>
      <c r="H3" s="42" t="s">
        <v>243</v>
      </c>
      <c r="I3" s="42">
        <v>8.9999999999999993E-3</v>
      </c>
    </row>
    <row r="4" spans="1:9" s="43" customFormat="1" ht="16.5">
      <c r="A4" s="40">
        <v>2023</v>
      </c>
      <c r="B4" s="40" t="s">
        <v>164</v>
      </c>
      <c r="C4" s="40" t="s">
        <v>130</v>
      </c>
      <c r="D4" s="40" t="s">
        <v>160</v>
      </c>
      <c r="E4" s="41" t="s">
        <v>224</v>
      </c>
      <c r="F4" s="40" t="s">
        <v>238</v>
      </c>
      <c r="G4" s="45" t="s">
        <v>254</v>
      </c>
      <c r="H4" s="42" t="s">
        <v>243</v>
      </c>
      <c r="I4" s="42">
        <v>0.94699999999999995</v>
      </c>
    </row>
    <row r="5" spans="1:9" s="43" customFormat="1" ht="16.5">
      <c r="A5" s="40">
        <v>2023</v>
      </c>
      <c r="B5" s="40" t="s">
        <v>164</v>
      </c>
      <c r="C5" s="40" t="s">
        <v>12</v>
      </c>
      <c r="D5" s="40" t="s">
        <v>218</v>
      </c>
      <c r="E5" s="41" t="s">
        <v>11</v>
      </c>
      <c r="F5" s="40" t="s">
        <v>238</v>
      </c>
      <c r="G5" s="45" t="s">
        <v>254</v>
      </c>
      <c r="H5" s="42" t="s">
        <v>243</v>
      </c>
      <c r="I5" s="42">
        <v>8.0000000000000002E-3</v>
      </c>
    </row>
    <row r="6" spans="1:9" s="43" customFormat="1" ht="16.5">
      <c r="A6" s="40">
        <v>2023</v>
      </c>
      <c r="B6" s="40" t="s">
        <v>164</v>
      </c>
      <c r="C6" s="40" t="s">
        <v>12</v>
      </c>
      <c r="D6" s="40" t="s">
        <v>219</v>
      </c>
      <c r="E6" s="41" t="s">
        <v>11</v>
      </c>
      <c r="F6" s="40" t="s">
        <v>238</v>
      </c>
      <c r="G6" s="45" t="s">
        <v>253</v>
      </c>
      <c r="H6" s="42" t="s">
        <v>243</v>
      </c>
      <c r="I6" s="42">
        <v>9.5000000000000001E-2</v>
      </c>
    </row>
    <row r="7" spans="1:9" s="43" customFormat="1" ht="33">
      <c r="A7" s="40">
        <v>2023</v>
      </c>
      <c r="B7" s="40" t="s">
        <v>164</v>
      </c>
      <c r="C7" s="40" t="s">
        <v>251</v>
      </c>
      <c r="D7" s="40" t="s">
        <v>250</v>
      </c>
      <c r="E7" s="41" t="s">
        <v>225</v>
      </c>
      <c r="F7" s="40" t="s">
        <v>238</v>
      </c>
      <c r="G7" s="40" t="s">
        <v>255</v>
      </c>
      <c r="H7" s="44" t="s">
        <v>243</v>
      </c>
      <c r="I7" s="42">
        <v>10.590999999999999</v>
      </c>
    </row>
    <row r="8" spans="1:9" s="43" customFormat="1" ht="16.5">
      <c r="A8" s="40">
        <v>2023</v>
      </c>
      <c r="B8" s="40" t="s">
        <v>169</v>
      </c>
      <c r="C8" s="40" t="s">
        <v>215</v>
      </c>
      <c r="D8" s="40" t="s">
        <v>220</v>
      </c>
      <c r="E8" s="41" t="s">
        <v>226</v>
      </c>
      <c r="F8" s="40" t="s">
        <v>237</v>
      </c>
      <c r="G8" s="41" t="s">
        <v>256</v>
      </c>
      <c r="H8" s="42" t="s">
        <v>243</v>
      </c>
      <c r="I8" s="42">
        <v>1.831</v>
      </c>
    </row>
    <row r="9" spans="1:9" s="43" customFormat="1" ht="16.5">
      <c r="A9" s="40">
        <v>2023</v>
      </c>
      <c r="B9" s="40" t="s">
        <v>169</v>
      </c>
      <c r="C9" s="40" t="s">
        <v>215</v>
      </c>
      <c r="D9" s="40" t="s">
        <v>33</v>
      </c>
      <c r="E9" s="41" t="s">
        <v>227</v>
      </c>
      <c r="F9" s="40" t="s">
        <v>237</v>
      </c>
      <c r="G9" s="41" t="s">
        <v>256</v>
      </c>
      <c r="H9" s="42" t="s">
        <v>243</v>
      </c>
      <c r="I9" s="42">
        <v>0.36299999999999999</v>
      </c>
    </row>
    <row r="10" spans="1:9" s="43" customFormat="1" ht="16.5">
      <c r="A10" s="40">
        <v>2023</v>
      </c>
      <c r="B10" s="40" t="s">
        <v>169</v>
      </c>
      <c r="C10" s="40" t="s">
        <v>13</v>
      </c>
      <c r="D10" s="40" t="s">
        <v>208</v>
      </c>
      <c r="E10" s="41" t="s">
        <v>228</v>
      </c>
      <c r="F10" s="40" t="s">
        <v>237</v>
      </c>
      <c r="G10" s="41" t="s">
        <v>256</v>
      </c>
      <c r="H10" s="42" t="s">
        <v>243</v>
      </c>
      <c r="I10" s="42">
        <v>5.5380000000000003</v>
      </c>
    </row>
    <row r="11" spans="1:9" s="43" customFormat="1" ht="16.5">
      <c r="A11" s="40">
        <v>2023</v>
      </c>
      <c r="B11" s="40" t="s">
        <v>169</v>
      </c>
      <c r="C11" s="40" t="s">
        <v>13</v>
      </c>
      <c r="D11" s="40" t="s">
        <v>39</v>
      </c>
      <c r="E11" s="41" t="s">
        <v>33</v>
      </c>
      <c r="F11" s="40" t="s">
        <v>237</v>
      </c>
      <c r="G11" s="45" t="s">
        <v>257</v>
      </c>
      <c r="H11" s="42" t="s">
        <v>243</v>
      </c>
      <c r="I11" s="42">
        <v>16.575500000000002</v>
      </c>
    </row>
    <row r="12" spans="1:9" s="43" customFormat="1" ht="16.5">
      <c r="A12" s="40">
        <v>2023</v>
      </c>
      <c r="B12" s="40" t="s">
        <v>174</v>
      </c>
      <c r="C12" s="40" t="s">
        <v>10</v>
      </c>
      <c r="D12" s="40" t="s">
        <v>43</v>
      </c>
      <c r="E12" s="41" t="s">
        <v>229</v>
      </c>
      <c r="F12" s="40" t="s">
        <v>237</v>
      </c>
      <c r="G12" s="45" t="s">
        <v>248</v>
      </c>
      <c r="H12" s="42" t="s">
        <v>243</v>
      </c>
      <c r="I12" s="42">
        <v>0.60399999999999998</v>
      </c>
    </row>
    <row r="13" spans="1:9" s="43" customFormat="1" ht="16.5">
      <c r="A13" s="40">
        <v>2023</v>
      </c>
      <c r="B13" s="40" t="s">
        <v>179</v>
      </c>
      <c r="C13" s="40" t="s">
        <v>17</v>
      </c>
      <c r="D13" s="40" t="s">
        <v>178</v>
      </c>
      <c r="E13" s="41" t="s">
        <v>230</v>
      </c>
      <c r="F13" s="40" t="s">
        <v>237</v>
      </c>
      <c r="G13" s="45" t="s">
        <v>258</v>
      </c>
      <c r="H13" s="42" t="s">
        <v>244</v>
      </c>
      <c r="I13" s="42">
        <v>0.41349999999999998</v>
      </c>
    </row>
    <row r="14" spans="1:9" s="43" customFormat="1" ht="16.5">
      <c r="A14" s="40">
        <v>2023</v>
      </c>
      <c r="B14" s="40" t="s">
        <v>209</v>
      </c>
      <c r="C14" s="40" t="s">
        <v>210</v>
      </c>
      <c r="D14" s="40" t="s">
        <v>14</v>
      </c>
      <c r="E14" s="41" t="s">
        <v>231</v>
      </c>
      <c r="F14" s="40" t="s">
        <v>239</v>
      </c>
      <c r="G14" s="45" t="s">
        <v>247</v>
      </c>
      <c r="H14" s="42" t="s">
        <v>245</v>
      </c>
      <c r="I14" s="42">
        <v>9.2940000000000005</v>
      </c>
    </row>
    <row r="15" spans="1:9" s="43" customFormat="1" ht="16.5">
      <c r="A15" s="40">
        <v>2023</v>
      </c>
      <c r="B15" s="40" t="s">
        <v>205</v>
      </c>
      <c r="C15" s="40" t="s">
        <v>206</v>
      </c>
      <c r="D15" s="40" t="s">
        <v>207</v>
      </c>
      <c r="E15" s="41" t="s">
        <v>232</v>
      </c>
      <c r="F15" s="40" t="s">
        <v>240</v>
      </c>
      <c r="G15" s="45" t="s">
        <v>249</v>
      </c>
      <c r="H15" s="42" t="s">
        <v>243</v>
      </c>
      <c r="I15" s="42">
        <v>4.2454999999999998</v>
      </c>
    </row>
    <row r="16" spans="1:9" s="43" customFormat="1" ht="16.5">
      <c r="A16" s="40">
        <v>2023</v>
      </c>
      <c r="B16" s="40" t="s">
        <v>181</v>
      </c>
      <c r="C16" s="40" t="s">
        <v>20</v>
      </c>
      <c r="D16" s="40" t="s">
        <v>27</v>
      </c>
      <c r="E16" s="41" t="s">
        <v>233</v>
      </c>
      <c r="F16" s="40" t="s">
        <v>237</v>
      </c>
      <c r="G16" s="40" t="s">
        <v>259</v>
      </c>
      <c r="H16" s="42" t="s">
        <v>243</v>
      </c>
      <c r="I16" s="42">
        <v>0.11799999999999999</v>
      </c>
    </row>
    <row r="17" spans="1:9" s="43" customFormat="1" ht="16.5">
      <c r="A17" s="40">
        <v>2023</v>
      </c>
      <c r="B17" s="40" t="s">
        <v>181</v>
      </c>
      <c r="C17" s="40" t="s">
        <v>4</v>
      </c>
      <c r="D17" s="40" t="s">
        <v>5</v>
      </c>
      <c r="E17" s="41" t="s">
        <v>234</v>
      </c>
      <c r="F17" s="40" t="s">
        <v>237</v>
      </c>
      <c r="G17" s="40" t="s">
        <v>246</v>
      </c>
      <c r="H17" s="42" t="s">
        <v>243</v>
      </c>
      <c r="I17" s="42">
        <v>9.609</v>
      </c>
    </row>
    <row r="18" spans="1:9" s="43" customFormat="1" ht="16.5">
      <c r="A18" s="40">
        <v>2023</v>
      </c>
      <c r="B18" s="40" t="s">
        <v>181</v>
      </c>
      <c r="C18" s="40" t="s">
        <v>4</v>
      </c>
      <c r="D18" s="40" t="s">
        <v>221</v>
      </c>
      <c r="E18" s="41" t="s">
        <v>211</v>
      </c>
      <c r="F18" s="40" t="s">
        <v>237</v>
      </c>
      <c r="G18" s="40" t="s">
        <v>260</v>
      </c>
      <c r="H18" s="42" t="s">
        <v>243</v>
      </c>
      <c r="I18" s="42">
        <v>0.11799999999999999</v>
      </c>
    </row>
    <row r="19" spans="1:9" s="43" customFormat="1" ht="16.5">
      <c r="A19" s="40">
        <v>2023</v>
      </c>
      <c r="B19" s="40" t="s">
        <v>181</v>
      </c>
      <c r="C19" s="40" t="s">
        <v>4</v>
      </c>
      <c r="D19" s="40" t="s">
        <v>222</v>
      </c>
      <c r="E19" s="41" t="s">
        <v>235</v>
      </c>
      <c r="F19" s="40" t="s">
        <v>241</v>
      </c>
      <c r="G19" s="40" t="s">
        <v>246</v>
      </c>
      <c r="H19" s="42" t="s">
        <v>243</v>
      </c>
      <c r="I19" s="42">
        <v>2.5999999999999999E-2</v>
      </c>
    </row>
    <row r="20" spans="1:9" s="43" customFormat="1" ht="16.5">
      <c r="A20" s="40">
        <v>2023</v>
      </c>
      <c r="B20" s="40" t="s">
        <v>181</v>
      </c>
      <c r="C20" s="40" t="s">
        <v>23</v>
      </c>
      <c r="D20" s="40" t="s">
        <v>22</v>
      </c>
      <c r="E20" s="41" t="s">
        <v>236</v>
      </c>
      <c r="F20" s="40" t="s">
        <v>242</v>
      </c>
      <c r="G20" s="40" t="s">
        <v>261</v>
      </c>
      <c r="H20" s="42" t="s">
        <v>243</v>
      </c>
      <c r="I20" s="42">
        <v>1.7809999999999999</v>
      </c>
    </row>
    <row r="21" spans="1:9">
      <c r="A21" s="46" t="s">
        <v>252</v>
      </c>
      <c r="B21" s="46"/>
      <c r="C21" s="46"/>
      <c r="D21" s="46"/>
    </row>
  </sheetData>
  <mergeCells count="1">
    <mergeCell ref="A21:D2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79998168889431442"/>
  </sheetPr>
  <dimension ref="A1:D13"/>
  <sheetViews>
    <sheetView workbookViewId="0">
      <selection activeCell="D10" sqref="D10"/>
    </sheetView>
  </sheetViews>
  <sheetFormatPr defaultRowHeight="14.25"/>
  <cols>
    <col min="1" max="1" width="19.25" bestFit="1" customWidth="1"/>
    <col min="2" max="2" width="11.625" bestFit="1" customWidth="1"/>
    <col min="3" max="4" width="17.5" bestFit="1" customWidth="1"/>
  </cols>
  <sheetData>
    <row r="1" spans="1:4">
      <c r="A1" s="15" t="s">
        <v>107</v>
      </c>
      <c r="B1" s="16" t="s">
        <v>95</v>
      </c>
      <c r="C1" s="16" t="s">
        <v>108</v>
      </c>
      <c r="D1" s="16" t="s">
        <v>109</v>
      </c>
    </row>
    <row r="2" spans="1:4" ht="16.5">
      <c r="A2" s="17" t="s">
        <v>5</v>
      </c>
      <c r="B2" s="17" t="s">
        <v>4</v>
      </c>
      <c r="C2" s="18">
        <f>360/144800*157500</f>
        <v>391.57458563535909</v>
      </c>
      <c r="D2" s="17">
        <v>450</v>
      </c>
    </row>
    <row r="3" spans="1:4" ht="16.5">
      <c r="A3" s="17" t="s">
        <v>110</v>
      </c>
      <c r="B3" s="17" t="s">
        <v>4</v>
      </c>
      <c r="C3" s="18">
        <v>210</v>
      </c>
      <c r="D3" s="17" t="s">
        <v>111</v>
      </c>
    </row>
    <row r="4" spans="1:4" ht="16.5">
      <c r="A4" s="17" t="s">
        <v>43</v>
      </c>
      <c r="B4" s="17" t="s">
        <v>112</v>
      </c>
      <c r="C4" s="18">
        <f>210/144800*157500</f>
        <v>228.41850828729284</v>
      </c>
      <c r="D4" s="17">
        <v>251</v>
      </c>
    </row>
    <row r="5" spans="1:4" ht="16.5">
      <c r="A5" s="17" t="s">
        <v>6</v>
      </c>
      <c r="B5" s="17" t="s">
        <v>7</v>
      </c>
      <c r="C5" s="18">
        <f>350/144800*157500</f>
        <v>380.69751381215468</v>
      </c>
      <c r="D5" s="17">
        <v>420</v>
      </c>
    </row>
    <row r="6" spans="1:4" ht="16.5">
      <c r="A6" s="17" t="s">
        <v>27</v>
      </c>
      <c r="B6" s="17" t="s">
        <v>20</v>
      </c>
      <c r="C6" s="18">
        <v>80</v>
      </c>
      <c r="D6" s="17">
        <v>80</v>
      </c>
    </row>
    <row r="7" spans="1:4" ht="16.5">
      <c r="A7" s="17" t="s">
        <v>113</v>
      </c>
      <c r="B7" s="17" t="s">
        <v>20</v>
      </c>
      <c r="C7" s="18">
        <v>0</v>
      </c>
      <c r="D7" s="17">
        <v>0</v>
      </c>
    </row>
    <row r="8" spans="1:4" ht="16.5">
      <c r="A8" s="17" t="s">
        <v>114</v>
      </c>
      <c r="B8" s="17" t="s">
        <v>4</v>
      </c>
      <c r="C8" s="18">
        <v>50</v>
      </c>
      <c r="D8" s="17">
        <v>50</v>
      </c>
    </row>
    <row r="9" spans="1:4" ht="16.5">
      <c r="A9" s="17" t="s">
        <v>115</v>
      </c>
      <c r="B9" s="17" t="s">
        <v>3</v>
      </c>
      <c r="C9" s="18">
        <v>350</v>
      </c>
      <c r="D9" s="17">
        <v>262.5</v>
      </c>
    </row>
    <row r="10" spans="1:4" ht="16.5">
      <c r="A10" s="17" t="s">
        <v>116</v>
      </c>
      <c r="B10" s="17" t="s">
        <v>3</v>
      </c>
      <c r="C10" s="18">
        <v>371</v>
      </c>
      <c r="D10" s="17">
        <v>400</v>
      </c>
    </row>
    <row r="11" spans="1:4" ht="16.5">
      <c r="A11" s="17" t="s">
        <v>117</v>
      </c>
      <c r="B11" s="17" t="s">
        <v>1</v>
      </c>
      <c r="C11" s="18">
        <f>510/144800*157500</f>
        <v>554.73066298342542</v>
      </c>
      <c r="D11" s="50">
        <v>769.5</v>
      </c>
    </row>
    <row r="12" spans="1:4" ht="16.5">
      <c r="A12" s="17" t="s">
        <v>118</v>
      </c>
      <c r="B12" s="17" t="s">
        <v>1</v>
      </c>
      <c r="C12" s="18">
        <f>259/144800*157500</f>
        <v>281.71616022099448</v>
      </c>
      <c r="D12" s="51"/>
    </row>
    <row r="13" spans="1:4" ht="16.5">
      <c r="A13" s="17" t="s">
        <v>46</v>
      </c>
      <c r="B13" s="17" t="s">
        <v>12</v>
      </c>
      <c r="C13" s="18">
        <f>40/144800*157500</f>
        <v>43.508287292817684</v>
      </c>
      <c r="D13" s="17">
        <v>78</v>
      </c>
    </row>
  </sheetData>
  <mergeCells count="1">
    <mergeCell ref="D11:D12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79998168889431442"/>
  </sheetPr>
  <dimension ref="A1:D13"/>
  <sheetViews>
    <sheetView zoomScaleNormal="100" workbookViewId="0">
      <selection activeCell="G29" sqref="G29"/>
    </sheetView>
  </sheetViews>
  <sheetFormatPr defaultRowHeight="14.25"/>
  <cols>
    <col min="1" max="1" width="19.25" bestFit="1" customWidth="1"/>
    <col min="2" max="2" width="11.625" bestFit="1" customWidth="1"/>
    <col min="3" max="4" width="17.5" bestFit="1" customWidth="1"/>
  </cols>
  <sheetData>
    <row r="1" spans="1:4">
      <c r="A1" s="22" t="s">
        <v>156</v>
      </c>
      <c r="B1" s="21"/>
      <c r="C1" s="21"/>
      <c r="D1" s="21"/>
    </row>
    <row r="2" spans="1:4">
      <c r="A2" s="17" t="s">
        <v>157</v>
      </c>
      <c r="B2" s="17" t="s">
        <v>95</v>
      </c>
      <c r="C2" s="17" t="s">
        <v>108</v>
      </c>
      <c r="D2" s="17" t="s">
        <v>109</v>
      </c>
    </row>
    <row r="3" spans="1:4">
      <c r="A3" s="17" t="s">
        <v>158</v>
      </c>
      <c r="B3" s="17" t="s">
        <v>4</v>
      </c>
      <c r="C3" s="17">
        <v>2</v>
      </c>
      <c r="D3" s="17">
        <v>2.4</v>
      </c>
    </row>
    <row r="4" spans="1:4">
      <c r="A4" s="17" t="s">
        <v>6</v>
      </c>
      <c r="B4" s="17" t="s">
        <v>7</v>
      </c>
      <c r="C4" s="17">
        <v>0.2</v>
      </c>
      <c r="D4" s="17">
        <v>0.46800000000000003</v>
      </c>
    </row>
    <row r="5" spans="1:4">
      <c r="A5" s="17" t="s">
        <v>159</v>
      </c>
      <c r="B5" s="17" t="s">
        <v>1</v>
      </c>
      <c r="C5" s="17">
        <v>0.1</v>
      </c>
      <c r="D5" s="17">
        <v>0.18</v>
      </c>
    </row>
    <row r="6" spans="1:4">
      <c r="A6" s="17" t="s">
        <v>43</v>
      </c>
      <c r="B6" s="17" t="s">
        <v>10</v>
      </c>
      <c r="C6" s="17">
        <v>20</v>
      </c>
      <c r="D6" s="17">
        <v>35</v>
      </c>
    </row>
    <row r="7" spans="1:4">
      <c r="A7" s="17" t="s">
        <v>160</v>
      </c>
      <c r="B7" s="17" t="s">
        <v>130</v>
      </c>
      <c r="C7" s="17">
        <v>0.1</v>
      </c>
      <c r="D7" s="17">
        <v>0.3</v>
      </c>
    </row>
    <row r="8" spans="1:4">
      <c r="A8" s="17" t="s">
        <v>46</v>
      </c>
      <c r="B8" s="17" t="s">
        <v>12</v>
      </c>
      <c r="C8" s="17">
        <v>0.1</v>
      </c>
      <c r="D8" s="17">
        <v>0.2</v>
      </c>
    </row>
    <row r="9" spans="1:4">
      <c r="A9" s="50" t="s">
        <v>161</v>
      </c>
      <c r="B9" s="17" t="s">
        <v>98</v>
      </c>
      <c r="C9" s="50">
        <v>0.21</v>
      </c>
      <c r="D9" s="50">
        <v>0.2</v>
      </c>
    </row>
    <row r="10" spans="1:4">
      <c r="A10" s="51"/>
      <c r="B10" s="17" t="s">
        <v>38</v>
      </c>
      <c r="C10" s="51"/>
      <c r="D10" s="51"/>
    </row>
    <row r="11" spans="1:4">
      <c r="A11" s="17" t="s">
        <v>47</v>
      </c>
      <c r="B11" s="17" t="s">
        <v>4</v>
      </c>
      <c r="C11" s="17">
        <v>0.5</v>
      </c>
      <c r="D11" s="17">
        <v>0.8</v>
      </c>
    </row>
    <row r="12" spans="1:4">
      <c r="A12" s="17" t="s">
        <v>102</v>
      </c>
      <c r="B12" s="17" t="s">
        <v>4</v>
      </c>
      <c r="C12" s="17">
        <v>1</v>
      </c>
      <c r="D12" s="17">
        <v>2.5</v>
      </c>
    </row>
    <row r="13" spans="1:4">
      <c r="A13" s="17" t="s">
        <v>27</v>
      </c>
      <c r="B13" s="17" t="s">
        <v>4</v>
      </c>
      <c r="C13" s="17">
        <v>4</v>
      </c>
      <c r="D13" s="17">
        <v>15</v>
      </c>
    </row>
  </sheetData>
  <mergeCells count="3">
    <mergeCell ref="A9:A10"/>
    <mergeCell ref="C9:C10"/>
    <mergeCell ref="D9:D10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79998168889431442"/>
  </sheetPr>
  <dimension ref="A1:E22"/>
  <sheetViews>
    <sheetView workbookViewId="0">
      <selection activeCell="G29" sqref="G29"/>
    </sheetView>
  </sheetViews>
  <sheetFormatPr defaultRowHeight="14.25"/>
  <cols>
    <col min="1" max="1" width="16.5" bestFit="1" customWidth="1"/>
    <col min="2" max="2" width="9" bestFit="1" customWidth="1"/>
    <col min="3" max="3" width="11.625" bestFit="1" customWidth="1"/>
    <col min="4" max="5" width="17.5" bestFit="1" customWidth="1"/>
  </cols>
  <sheetData>
    <row r="1" spans="1:5">
      <c r="A1" s="16" t="s">
        <v>193</v>
      </c>
    </row>
    <row r="2" spans="1:5">
      <c r="A2" s="3" t="s">
        <v>157</v>
      </c>
      <c r="B2" s="3" t="s">
        <v>162</v>
      </c>
      <c r="C2" t="s">
        <v>24</v>
      </c>
      <c r="D2" s="3" t="s">
        <v>25</v>
      </c>
      <c r="E2" s="3" t="s">
        <v>26</v>
      </c>
    </row>
    <row r="3" spans="1:5">
      <c r="A3" s="5" t="s">
        <v>30</v>
      </c>
      <c r="B3" s="5" t="s">
        <v>163</v>
      </c>
      <c r="C3" s="4" t="s">
        <v>36</v>
      </c>
      <c r="D3" s="25">
        <v>20</v>
      </c>
      <c r="E3" s="25">
        <v>20</v>
      </c>
    </row>
    <row r="4" spans="1:5">
      <c r="A4" s="26" t="s">
        <v>11</v>
      </c>
      <c r="B4" s="5" t="s">
        <v>164</v>
      </c>
      <c r="C4" s="4" t="s">
        <v>165</v>
      </c>
      <c r="D4" s="25">
        <v>80</v>
      </c>
      <c r="E4" s="25">
        <v>80</v>
      </c>
    </row>
    <row r="5" spans="1:5">
      <c r="A5" s="5" t="s">
        <v>39</v>
      </c>
      <c r="B5" s="5" t="s">
        <v>164</v>
      </c>
      <c r="C5" s="4" t="s">
        <v>165</v>
      </c>
      <c r="D5" s="25">
        <v>160</v>
      </c>
      <c r="E5" s="25">
        <v>160</v>
      </c>
    </row>
    <row r="6" spans="1:5">
      <c r="A6" s="26" t="s">
        <v>44</v>
      </c>
      <c r="B6" s="5" t="s">
        <v>164</v>
      </c>
      <c r="C6" s="4" t="s">
        <v>165</v>
      </c>
      <c r="D6" s="25">
        <v>40</v>
      </c>
      <c r="E6" s="25">
        <v>40</v>
      </c>
    </row>
    <row r="7" spans="1:5">
      <c r="A7" s="26" t="s">
        <v>166</v>
      </c>
      <c r="B7" s="5" t="s">
        <v>167</v>
      </c>
      <c r="C7" s="4" t="s">
        <v>165</v>
      </c>
      <c r="D7" s="25">
        <v>50</v>
      </c>
      <c r="E7" s="25">
        <v>50</v>
      </c>
    </row>
    <row r="8" spans="1:5">
      <c r="A8" s="5" t="s">
        <v>168</v>
      </c>
      <c r="B8" s="5" t="s">
        <v>164</v>
      </c>
      <c r="C8" s="4" t="s">
        <v>165</v>
      </c>
      <c r="D8" s="25">
        <v>150</v>
      </c>
      <c r="E8" s="25">
        <v>150</v>
      </c>
    </row>
    <row r="9" spans="1:5">
      <c r="A9" s="5" t="s">
        <v>33</v>
      </c>
      <c r="B9" s="5" t="s">
        <v>169</v>
      </c>
      <c r="C9" s="4" t="s">
        <v>53</v>
      </c>
      <c r="D9" s="25">
        <v>360</v>
      </c>
      <c r="E9" s="25">
        <v>360</v>
      </c>
    </row>
    <row r="10" spans="1:5">
      <c r="A10" s="5" t="s">
        <v>103</v>
      </c>
      <c r="B10" s="5" t="s">
        <v>170</v>
      </c>
      <c r="C10" s="4" t="s">
        <v>94</v>
      </c>
      <c r="D10" s="25">
        <v>1000</v>
      </c>
      <c r="E10" s="25">
        <v>1000</v>
      </c>
    </row>
    <row r="11" spans="1:5">
      <c r="A11" s="26" t="s">
        <v>171</v>
      </c>
      <c r="B11" s="26" t="s">
        <v>170</v>
      </c>
      <c r="C11" s="4" t="s">
        <v>94</v>
      </c>
      <c r="D11" s="25">
        <v>180</v>
      </c>
      <c r="E11" s="25">
        <v>180</v>
      </c>
    </row>
    <row r="12" spans="1:5">
      <c r="A12" s="26" t="s">
        <v>172</v>
      </c>
      <c r="B12" s="26" t="s">
        <v>170</v>
      </c>
      <c r="C12" s="4" t="s">
        <v>94</v>
      </c>
      <c r="D12" s="25">
        <v>290</v>
      </c>
      <c r="E12" s="25">
        <v>290</v>
      </c>
    </row>
    <row r="13" spans="1:5">
      <c r="A13" s="26" t="s">
        <v>173</v>
      </c>
      <c r="B13" s="26" t="s">
        <v>174</v>
      </c>
      <c r="C13" s="4" t="s">
        <v>175</v>
      </c>
      <c r="D13" s="25">
        <v>470</v>
      </c>
      <c r="E13" s="25">
        <v>470</v>
      </c>
    </row>
    <row r="14" spans="1:5">
      <c r="A14" s="5" t="s">
        <v>176</v>
      </c>
      <c r="B14" s="5" t="s">
        <v>177</v>
      </c>
      <c r="C14" s="4" t="s">
        <v>50</v>
      </c>
      <c r="D14" s="25">
        <v>40</v>
      </c>
      <c r="E14" s="25">
        <v>40</v>
      </c>
    </row>
    <row r="15" spans="1:5">
      <c r="A15" s="5" t="s">
        <v>178</v>
      </c>
      <c r="B15" s="5" t="s">
        <v>179</v>
      </c>
      <c r="C15" s="4" t="s">
        <v>52</v>
      </c>
      <c r="D15" s="25">
        <v>1.7537417326774623</v>
      </c>
      <c r="E15" s="25">
        <v>1.7537417326774623</v>
      </c>
    </row>
    <row r="16" spans="1:5">
      <c r="A16" s="5" t="s">
        <v>180</v>
      </c>
      <c r="B16" s="5" t="s">
        <v>181</v>
      </c>
      <c r="C16" s="4" t="s">
        <v>182</v>
      </c>
      <c r="D16" s="25">
        <v>1</v>
      </c>
      <c r="E16" s="25">
        <v>1</v>
      </c>
    </row>
    <row r="17" spans="1:5">
      <c r="A17" s="5" t="s">
        <v>183</v>
      </c>
      <c r="B17" s="5" t="s">
        <v>181</v>
      </c>
      <c r="C17" s="4" t="s">
        <v>31</v>
      </c>
      <c r="D17" s="25">
        <v>500</v>
      </c>
      <c r="E17" s="25">
        <v>500</v>
      </c>
    </row>
    <row r="18" spans="1:5">
      <c r="A18" s="5" t="s">
        <v>27</v>
      </c>
      <c r="B18" s="5" t="s">
        <v>181</v>
      </c>
      <c r="C18" s="4" t="s">
        <v>184</v>
      </c>
      <c r="D18" s="25">
        <v>40.164963097174081</v>
      </c>
      <c r="E18" s="25">
        <v>40.164963097174081</v>
      </c>
    </row>
    <row r="19" spans="1:5">
      <c r="A19" s="5" t="s">
        <v>185</v>
      </c>
      <c r="B19" s="5" t="s">
        <v>181</v>
      </c>
      <c r="C19" s="4" t="s">
        <v>186</v>
      </c>
      <c r="D19" s="25">
        <v>140</v>
      </c>
      <c r="E19" s="25">
        <v>140</v>
      </c>
    </row>
    <row r="20" spans="1:5">
      <c r="A20" s="27" t="s">
        <v>187</v>
      </c>
      <c r="B20" s="27" t="s">
        <v>188</v>
      </c>
      <c r="C20" s="28" t="s">
        <v>189</v>
      </c>
      <c r="D20" s="29">
        <v>1</v>
      </c>
      <c r="E20" s="29">
        <v>1</v>
      </c>
    </row>
    <row r="21" spans="1:5">
      <c r="A21" s="27" t="s">
        <v>190</v>
      </c>
      <c r="B21" s="27" t="s">
        <v>188</v>
      </c>
      <c r="C21" s="23" t="s">
        <v>31</v>
      </c>
      <c r="D21" s="29">
        <v>50</v>
      </c>
      <c r="E21" s="29">
        <v>50</v>
      </c>
    </row>
    <row r="22" spans="1:5">
      <c r="A22" s="27" t="s">
        <v>191</v>
      </c>
      <c r="B22" s="27" t="s">
        <v>192</v>
      </c>
      <c r="C22" s="23" t="s">
        <v>21</v>
      </c>
      <c r="D22" s="29">
        <v>2</v>
      </c>
      <c r="E22" s="29">
        <v>2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79998168889431442"/>
  </sheetPr>
  <dimension ref="A1:D25"/>
  <sheetViews>
    <sheetView workbookViewId="0">
      <selection activeCell="G29" sqref="G29"/>
    </sheetView>
  </sheetViews>
  <sheetFormatPr defaultColWidth="8.625" defaultRowHeight="14.25"/>
  <cols>
    <col min="1" max="1" width="25.5" style="3" bestFit="1" customWidth="1"/>
    <col min="2" max="2" width="11.625" style="3" bestFit="1" customWidth="1"/>
    <col min="3" max="4" width="23.75" style="3" bestFit="1" customWidth="1"/>
    <col min="5" max="16384" width="8.625" style="3"/>
  </cols>
  <sheetData>
    <row r="1" spans="1:4">
      <c r="A1" s="16" t="s">
        <v>119</v>
      </c>
      <c r="B1" s="16" t="s">
        <v>95</v>
      </c>
      <c r="C1" s="16" t="s">
        <v>96</v>
      </c>
      <c r="D1" s="19" t="s">
        <v>97</v>
      </c>
    </row>
    <row r="2" spans="1:4">
      <c r="A2" s="17" t="s">
        <v>0</v>
      </c>
      <c r="B2" s="17" t="s">
        <v>1</v>
      </c>
      <c r="C2" s="17">
        <v>140.52000000000001</v>
      </c>
      <c r="D2" s="17">
        <v>140.52000000000001</v>
      </c>
    </row>
    <row r="3" spans="1:4">
      <c r="A3" s="17" t="s">
        <v>120</v>
      </c>
      <c r="B3" s="17" t="s">
        <v>12</v>
      </c>
      <c r="C3" s="17">
        <v>23.7</v>
      </c>
      <c r="D3" s="17">
        <v>23.7</v>
      </c>
    </row>
    <row r="4" spans="1:4">
      <c r="A4" s="17" t="s">
        <v>73</v>
      </c>
      <c r="B4" s="17" t="s">
        <v>38</v>
      </c>
      <c r="C4" s="17">
        <v>297.8</v>
      </c>
      <c r="D4" s="17">
        <v>297.8</v>
      </c>
    </row>
    <row r="5" spans="1:4">
      <c r="A5" s="17" t="s">
        <v>6</v>
      </c>
      <c r="B5" s="17" t="s">
        <v>7</v>
      </c>
      <c r="C5" s="17">
        <v>74.900000000000006</v>
      </c>
      <c r="D5" s="17">
        <v>74.900000000000006</v>
      </c>
    </row>
    <row r="6" spans="1:4">
      <c r="A6" s="17" t="s">
        <v>41</v>
      </c>
      <c r="B6" s="17" t="s">
        <v>49</v>
      </c>
      <c r="C6" s="17">
        <v>14.6</v>
      </c>
      <c r="D6" s="17">
        <v>14.6</v>
      </c>
    </row>
    <row r="7" spans="1:4">
      <c r="A7" s="17" t="s">
        <v>34</v>
      </c>
      <c r="B7" s="17" t="s">
        <v>10</v>
      </c>
      <c r="C7" s="17">
        <v>207.5</v>
      </c>
      <c r="D7" s="17">
        <v>207.5</v>
      </c>
    </row>
    <row r="8" spans="1:4">
      <c r="A8" s="17" t="s">
        <v>121</v>
      </c>
      <c r="B8" s="17" t="s">
        <v>17</v>
      </c>
      <c r="C8" s="17">
        <v>1</v>
      </c>
      <c r="D8" s="17">
        <v>1</v>
      </c>
    </row>
    <row r="9" spans="1:4">
      <c r="A9" s="17" t="s">
        <v>122</v>
      </c>
      <c r="B9" s="17" t="s">
        <v>4</v>
      </c>
      <c r="C9" s="17">
        <v>150.5</v>
      </c>
      <c r="D9" s="17">
        <v>150.5</v>
      </c>
    </row>
    <row r="10" spans="1:4">
      <c r="A10" s="17" t="s">
        <v>123</v>
      </c>
      <c r="B10" s="17" t="s">
        <v>4</v>
      </c>
      <c r="C10" s="17">
        <v>338</v>
      </c>
      <c r="D10" s="17">
        <v>338</v>
      </c>
    </row>
    <row r="11" spans="1:4">
      <c r="A11" s="17" t="s">
        <v>124</v>
      </c>
      <c r="B11" s="17" t="s">
        <v>15</v>
      </c>
      <c r="C11" s="17">
        <v>60</v>
      </c>
      <c r="D11" s="17">
        <v>60</v>
      </c>
    </row>
    <row r="12" spans="1:4">
      <c r="A12" s="17" t="s">
        <v>18</v>
      </c>
      <c r="B12" s="17" t="s">
        <v>19</v>
      </c>
      <c r="C12" s="17">
        <v>0.6</v>
      </c>
      <c r="D12" s="17">
        <v>0.6</v>
      </c>
    </row>
    <row r="13" spans="1:4">
      <c r="A13" s="17" t="s">
        <v>125</v>
      </c>
      <c r="B13" s="17" t="s">
        <v>40</v>
      </c>
      <c r="C13" s="17">
        <v>1</v>
      </c>
      <c r="D13" s="17">
        <v>1</v>
      </c>
    </row>
    <row r="14" spans="1:4">
      <c r="A14" s="17" t="s">
        <v>126</v>
      </c>
      <c r="B14" s="17" t="s">
        <v>23</v>
      </c>
      <c r="C14" s="17">
        <v>1</v>
      </c>
      <c r="D14" s="17">
        <v>1</v>
      </c>
    </row>
    <row r="15" spans="1:4">
      <c r="A15" s="17" t="s">
        <v>127</v>
      </c>
      <c r="B15" s="17" t="s">
        <v>95</v>
      </c>
      <c r="C15" s="17" t="s">
        <v>96</v>
      </c>
      <c r="D15" s="30" t="s">
        <v>97</v>
      </c>
    </row>
    <row r="16" spans="1:4">
      <c r="A16" s="17" t="s">
        <v>128</v>
      </c>
      <c r="B16" s="17" t="s">
        <v>38</v>
      </c>
      <c r="C16" s="17">
        <v>89.89</v>
      </c>
      <c r="D16" s="17">
        <v>89.89</v>
      </c>
    </row>
    <row r="17" spans="1:4">
      <c r="A17" s="17" t="s">
        <v>120</v>
      </c>
      <c r="B17" s="17" t="s">
        <v>12</v>
      </c>
      <c r="C17" s="17">
        <v>10.4</v>
      </c>
      <c r="D17" s="17">
        <v>10.4</v>
      </c>
    </row>
    <row r="18" spans="1:4">
      <c r="A18" s="17" t="s">
        <v>73</v>
      </c>
      <c r="B18" s="17" t="s">
        <v>38</v>
      </c>
      <c r="C18" s="17">
        <v>34.700000000000003</v>
      </c>
      <c r="D18" s="17">
        <v>34.700000000000003</v>
      </c>
    </row>
    <row r="19" spans="1:4">
      <c r="A19" s="17" t="s">
        <v>28</v>
      </c>
      <c r="B19" s="17" t="s">
        <v>8</v>
      </c>
      <c r="C19" s="17">
        <v>49.3</v>
      </c>
      <c r="D19" s="17">
        <v>49.3</v>
      </c>
    </row>
    <row r="20" spans="1:4">
      <c r="A20" s="17" t="s">
        <v>34</v>
      </c>
      <c r="B20" s="17" t="s">
        <v>10</v>
      </c>
      <c r="C20" s="17">
        <v>0.6</v>
      </c>
      <c r="D20" s="17">
        <v>0.6</v>
      </c>
    </row>
    <row r="21" spans="1:4">
      <c r="A21" s="17" t="s">
        <v>122</v>
      </c>
      <c r="B21" s="17" t="s">
        <v>4</v>
      </c>
      <c r="C21" s="17">
        <v>144.30000000000001</v>
      </c>
      <c r="D21" s="17">
        <v>144.30000000000001</v>
      </c>
    </row>
    <row r="22" spans="1:4">
      <c r="A22" s="17" t="s">
        <v>123</v>
      </c>
      <c r="B22" s="17" t="s">
        <v>4</v>
      </c>
      <c r="C22" s="17">
        <v>25.75</v>
      </c>
      <c r="D22" s="17">
        <v>25.75</v>
      </c>
    </row>
    <row r="23" spans="1:4">
      <c r="A23" s="17" t="s">
        <v>124</v>
      </c>
      <c r="B23" s="17" t="s">
        <v>15</v>
      </c>
      <c r="C23" s="17">
        <v>36.700000000000003</v>
      </c>
      <c r="D23" s="17">
        <v>36.700000000000003</v>
      </c>
    </row>
    <row r="24" spans="1:4">
      <c r="A24" s="17" t="s">
        <v>18</v>
      </c>
      <c r="B24" s="17" t="s">
        <v>19</v>
      </c>
      <c r="C24" s="17">
        <v>5</v>
      </c>
      <c r="D24" s="17">
        <v>5</v>
      </c>
    </row>
    <row r="25" spans="1:4">
      <c r="A25" s="17" t="s">
        <v>125</v>
      </c>
      <c r="B25" s="17" t="s">
        <v>40</v>
      </c>
      <c r="C25" s="17">
        <v>1</v>
      </c>
      <c r="D25" s="17">
        <v>1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79998168889431442"/>
  </sheetPr>
  <dimension ref="A1:D15"/>
  <sheetViews>
    <sheetView workbookViewId="0">
      <selection activeCell="G29" sqref="G29"/>
    </sheetView>
  </sheetViews>
  <sheetFormatPr defaultColWidth="8.625" defaultRowHeight="14.25"/>
  <cols>
    <col min="1" max="1" width="17.25" style="3" bestFit="1" customWidth="1"/>
    <col min="2" max="2" width="12.25" style="3" bestFit="1" customWidth="1"/>
    <col min="3" max="3" width="17.5" style="6" bestFit="1" customWidth="1"/>
    <col min="4" max="4" width="17.5" style="3" bestFit="1" customWidth="1"/>
    <col min="5" max="16384" width="8.625" style="3"/>
  </cols>
  <sheetData>
    <row r="1" spans="1:4">
      <c r="A1" s="9" t="s">
        <v>70</v>
      </c>
      <c r="B1" s="3" t="s">
        <v>24</v>
      </c>
      <c r="C1" s="6" t="s">
        <v>25</v>
      </c>
      <c r="D1" s="3" t="s">
        <v>26</v>
      </c>
    </row>
    <row r="2" spans="1:4">
      <c r="A2" s="5" t="s">
        <v>71</v>
      </c>
      <c r="B2" s="5" t="s">
        <v>10</v>
      </c>
      <c r="C2" s="20">
        <v>319.87167512261118</v>
      </c>
      <c r="D2" s="20">
        <v>319.87167512261118</v>
      </c>
    </row>
    <row r="3" spans="1:4">
      <c r="A3" s="5" t="s">
        <v>72</v>
      </c>
      <c r="B3" s="5" t="s">
        <v>3</v>
      </c>
      <c r="C3" s="20">
        <v>20.989379333671572</v>
      </c>
      <c r="D3" s="20">
        <v>20.989379333671572</v>
      </c>
    </row>
    <row r="4" spans="1:4">
      <c r="A4" s="5" t="s">
        <v>6</v>
      </c>
      <c r="B4" s="5" t="s">
        <v>7</v>
      </c>
      <c r="C4" s="20">
        <v>30.489311686115336</v>
      </c>
      <c r="D4" s="20">
        <v>30.489311686115336</v>
      </c>
    </row>
    <row r="5" spans="1:4">
      <c r="A5" s="5" t="s">
        <v>73</v>
      </c>
      <c r="B5" s="5" t="s">
        <v>3</v>
      </c>
      <c r="C5" s="20">
        <v>427.80533062743109</v>
      </c>
      <c r="D5" s="20">
        <v>427.80533062743109</v>
      </c>
    </row>
    <row r="6" spans="1:4">
      <c r="A6" s="5" t="s">
        <v>0</v>
      </c>
      <c r="B6" s="5" t="s">
        <v>1</v>
      </c>
      <c r="C6" s="20">
        <v>100.01538728225943</v>
      </c>
      <c r="D6" s="20">
        <v>100.01538728225943</v>
      </c>
    </row>
    <row r="7" spans="1:4">
      <c r="A7" s="5" t="s">
        <v>74</v>
      </c>
      <c r="B7" s="5" t="s">
        <v>75</v>
      </c>
      <c r="C7" s="20">
        <v>845.73272112294933</v>
      </c>
      <c r="D7" s="20">
        <v>845.73272112294933</v>
      </c>
    </row>
    <row r="8" spans="1:4">
      <c r="A8" s="5" t="s">
        <v>11</v>
      </c>
      <c r="B8" s="5" t="s">
        <v>12</v>
      </c>
      <c r="C8" s="20">
        <v>34.117688990360222</v>
      </c>
      <c r="D8" s="20">
        <v>34.117688990360222</v>
      </c>
    </row>
    <row r="9" spans="1:4">
      <c r="A9" s="5" t="s">
        <v>76</v>
      </c>
      <c r="B9" s="5" t="s">
        <v>4</v>
      </c>
      <c r="C9" s="20">
        <v>617.87609758159988</v>
      </c>
      <c r="D9" s="20">
        <v>617.87609758159988</v>
      </c>
    </row>
    <row r="10" spans="1:4">
      <c r="A10" s="5" t="s">
        <v>78</v>
      </c>
      <c r="B10" s="5" t="s">
        <v>4</v>
      </c>
      <c r="C10" s="20" t="s">
        <v>79</v>
      </c>
      <c r="D10" s="20" t="s">
        <v>79</v>
      </c>
    </row>
    <row r="11" spans="1:4">
      <c r="A11" s="5" t="s">
        <v>29</v>
      </c>
      <c r="B11" s="5" t="s">
        <v>4</v>
      </c>
      <c r="C11" s="20">
        <v>23.376796888212411</v>
      </c>
      <c r="D11" s="20">
        <v>23.376796888212411</v>
      </c>
    </row>
    <row r="12" spans="1:4">
      <c r="A12" s="5" t="s">
        <v>42</v>
      </c>
      <c r="B12" s="5" t="s">
        <v>15</v>
      </c>
      <c r="C12" s="20">
        <v>6.2271807880940306</v>
      </c>
      <c r="D12" s="20">
        <v>6.2271807880940306</v>
      </c>
    </row>
    <row r="13" spans="1:4">
      <c r="A13" s="5" t="s">
        <v>51</v>
      </c>
      <c r="B13" s="5" t="s">
        <v>17</v>
      </c>
      <c r="C13" s="20">
        <v>1.2310121765601216</v>
      </c>
      <c r="D13" s="20">
        <v>1.2310121765601216</v>
      </c>
    </row>
    <row r="14" spans="1:4">
      <c r="A14" s="5" t="s">
        <v>27</v>
      </c>
      <c r="B14" s="5" t="s">
        <v>77</v>
      </c>
      <c r="C14" s="20">
        <v>0.58820000000000006</v>
      </c>
      <c r="D14" s="20">
        <v>0.58820000000000006</v>
      </c>
    </row>
    <row r="15" spans="1:4">
      <c r="A15" s="2" t="s">
        <v>37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79998168889431442"/>
  </sheetPr>
  <dimension ref="A1:D19"/>
  <sheetViews>
    <sheetView workbookViewId="0">
      <selection activeCell="G29" sqref="G29"/>
    </sheetView>
  </sheetViews>
  <sheetFormatPr defaultColWidth="8.625" defaultRowHeight="14.25"/>
  <cols>
    <col min="1" max="1" width="19.25" style="3" bestFit="1" customWidth="1"/>
    <col min="2" max="2" width="11.625" style="3" bestFit="1" customWidth="1"/>
    <col min="3" max="3" width="17.5" style="6" bestFit="1" customWidth="1"/>
    <col min="4" max="4" width="29.625" style="3" customWidth="1"/>
    <col min="5" max="16384" width="8.625" style="3"/>
  </cols>
  <sheetData>
    <row r="1" spans="1:4">
      <c r="A1" s="9" t="s">
        <v>129</v>
      </c>
      <c r="B1" s="3" t="s">
        <v>24</v>
      </c>
      <c r="C1" s="6" t="s">
        <v>25</v>
      </c>
      <c r="D1" s="3" t="s">
        <v>26</v>
      </c>
    </row>
    <row r="2" spans="1:4">
      <c r="A2" s="5" t="s">
        <v>11</v>
      </c>
      <c r="B2" s="5" t="s">
        <v>130</v>
      </c>
      <c r="C2" s="20">
        <v>43.634431738258357</v>
      </c>
      <c r="D2" s="5" t="s">
        <v>138</v>
      </c>
    </row>
    <row r="3" spans="1:4">
      <c r="A3" s="5" t="s">
        <v>45</v>
      </c>
      <c r="B3" s="5" t="s">
        <v>13</v>
      </c>
      <c r="C3" s="20">
        <v>0</v>
      </c>
      <c r="D3" s="5" t="s">
        <v>139</v>
      </c>
    </row>
    <row r="4" spans="1:4">
      <c r="A4" s="5" t="s">
        <v>6</v>
      </c>
      <c r="B4" s="5" t="s">
        <v>7</v>
      </c>
      <c r="C4" s="20">
        <v>66.927653754981904</v>
      </c>
      <c r="D4" s="5" t="s">
        <v>140</v>
      </c>
    </row>
    <row r="5" spans="1:4">
      <c r="A5" s="5" t="s">
        <v>34</v>
      </c>
      <c r="B5" s="5" t="s">
        <v>10</v>
      </c>
      <c r="C5" s="20">
        <v>138.75910730938548</v>
      </c>
      <c r="D5" s="5" t="s">
        <v>141</v>
      </c>
    </row>
    <row r="6" spans="1:4">
      <c r="A6" s="5" t="s">
        <v>2</v>
      </c>
      <c r="B6" s="5" t="s">
        <v>3</v>
      </c>
      <c r="C6" s="20">
        <v>852.25517465940754</v>
      </c>
      <c r="D6" s="5" t="s">
        <v>142</v>
      </c>
    </row>
    <row r="7" spans="1:4">
      <c r="A7" s="5" t="s">
        <v>72</v>
      </c>
      <c r="B7" s="5" t="s">
        <v>3</v>
      </c>
      <c r="C7" s="20">
        <v>24.446351819531635</v>
      </c>
      <c r="D7" s="5" t="s">
        <v>143</v>
      </c>
    </row>
    <row r="8" spans="1:4">
      <c r="A8" s="5" t="s">
        <v>51</v>
      </c>
      <c r="B8" s="5" t="s">
        <v>17</v>
      </c>
      <c r="C8" s="20">
        <v>2.072866133527834</v>
      </c>
      <c r="D8" s="5" t="s">
        <v>144</v>
      </c>
    </row>
    <row r="9" spans="1:4">
      <c r="A9" s="5" t="s">
        <v>30</v>
      </c>
      <c r="B9" s="5" t="s">
        <v>1</v>
      </c>
      <c r="C9" s="20">
        <v>242.54932272265495</v>
      </c>
      <c r="D9" s="5" t="s">
        <v>145</v>
      </c>
    </row>
    <row r="10" spans="1:4">
      <c r="A10" s="5" t="s">
        <v>117</v>
      </c>
      <c r="B10" s="5" t="s">
        <v>1</v>
      </c>
      <c r="C10" s="20">
        <v>1723.8137422178229</v>
      </c>
      <c r="D10" s="5" t="s">
        <v>146</v>
      </c>
    </row>
    <row r="11" spans="1:4">
      <c r="A11" s="5" t="s">
        <v>131</v>
      </c>
      <c r="B11" s="5" t="s">
        <v>12</v>
      </c>
      <c r="C11" s="20">
        <v>727.32970434238985</v>
      </c>
      <c r="D11" s="5" t="s">
        <v>147</v>
      </c>
    </row>
    <row r="12" spans="1:4">
      <c r="A12" s="5" t="s">
        <v>35</v>
      </c>
      <c r="B12" s="5" t="s">
        <v>4</v>
      </c>
      <c r="C12" s="20">
        <v>493.47036781369656</v>
      </c>
      <c r="D12" s="5" t="s">
        <v>148</v>
      </c>
    </row>
    <row r="13" spans="1:4">
      <c r="A13" s="5" t="s">
        <v>42</v>
      </c>
      <c r="B13" s="5" t="s">
        <v>15</v>
      </c>
      <c r="C13" s="20">
        <v>10</v>
      </c>
      <c r="D13" s="5" t="s">
        <v>149</v>
      </c>
    </row>
    <row r="14" spans="1:4">
      <c r="A14" s="5" t="s">
        <v>132</v>
      </c>
      <c r="B14" s="5" t="s">
        <v>10</v>
      </c>
      <c r="C14" s="20">
        <v>238.28896935320014</v>
      </c>
      <c r="D14" s="5" t="s">
        <v>150</v>
      </c>
    </row>
    <row r="15" spans="1:4">
      <c r="A15" s="5" t="s">
        <v>133</v>
      </c>
      <c r="B15" s="5" t="s">
        <v>4</v>
      </c>
      <c r="C15" s="20">
        <v>5184.471593425199</v>
      </c>
      <c r="D15" s="5" t="s">
        <v>151</v>
      </c>
    </row>
    <row r="16" spans="1:4">
      <c r="A16" s="5" t="s">
        <v>134</v>
      </c>
      <c r="B16" s="5" t="s">
        <v>4</v>
      </c>
      <c r="C16" s="20">
        <v>1030.8980437104378</v>
      </c>
      <c r="D16" s="5" t="s">
        <v>152</v>
      </c>
    </row>
    <row r="17" spans="1:4">
      <c r="A17" s="5" t="s">
        <v>135</v>
      </c>
      <c r="B17" s="5" t="s">
        <v>4</v>
      </c>
      <c r="C17" s="20">
        <v>8823.7492510875527</v>
      </c>
      <c r="D17" s="5" t="s">
        <v>153</v>
      </c>
    </row>
    <row r="18" spans="1:4">
      <c r="A18" s="5" t="s">
        <v>136</v>
      </c>
      <c r="B18" s="5" t="s">
        <v>4</v>
      </c>
      <c r="C18" s="20">
        <v>84.017037432597888</v>
      </c>
      <c r="D18" s="5" t="s">
        <v>154</v>
      </c>
    </row>
    <row r="19" spans="1:4">
      <c r="A19" s="5" t="s">
        <v>137</v>
      </c>
      <c r="B19" s="5" t="s">
        <v>4</v>
      </c>
      <c r="C19" s="20">
        <v>3.4363268123681259</v>
      </c>
      <c r="D19" s="5" t="s">
        <v>155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79998168889431442"/>
  </sheetPr>
  <dimension ref="A1:D13"/>
  <sheetViews>
    <sheetView workbookViewId="0">
      <selection activeCell="G29" sqref="G29"/>
    </sheetView>
  </sheetViews>
  <sheetFormatPr defaultRowHeight="14.25"/>
  <cols>
    <col min="1" max="1" width="13" bestFit="1" customWidth="1"/>
    <col min="2" max="2" width="11.625" bestFit="1" customWidth="1"/>
    <col min="3" max="4" width="17.5" bestFit="1" customWidth="1"/>
  </cols>
  <sheetData>
    <row r="1" spans="1:4">
      <c r="A1" s="2" t="s">
        <v>37</v>
      </c>
    </row>
    <row r="2" spans="1:4">
      <c r="A2" s="1" t="s">
        <v>194</v>
      </c>
      <c r="B2" t="s">
        <v>24</v>
      </c>
      <c r="C2" s="3" t="s">
        <v>25</v>
      </c>
      <c r="D2" s="3" t="s">
        <v>26</v>
      </c>
    </row>
    <row r="3" spans="1:4">
      <c r="A3" s="4" t="s">
        <v>0</v>
      </c>
      <c r="B3" s="4" t="s">
        <v>195</v>
      </c>
      <c r="C3" s="24">
        <v>550</v>
      </c>
      <c r="D3" s="5">
        <v>600</v>
      </c>
    </row>
    <row r="4" spans="1:4">
      <c r="A4" s="4" t="s">
        <v>196</v>
      </c>
      <c r="B4" s="4" t="s">
        <v>36</v>
      </c>
      <c r="C4" s="24">
        <v>90</v>
      </c>
      <c r="D4" s="5">
        <v>100</v>
      </c>
    </row>
    <row r="5" spans="1:4">
      <c r="A5" s="4" t="s">
        <v>2</v>
      </c>
      <c r="B5" s="4" t="s">
        <v>3</v>
      </c>
      <c r="C5" s="24">
        <v>300</v>
      </c>
      <c r="D5" s="5">
        <v>350</v>
      </c>
    </row>
    <row r="6" spans="1:4">
      <c r="A6" s="4" t="s">
        <v>5</v>
      </c>
      <c r="B6" s="4" t="s">
        <v>4</v>
      </c>
      <c r="C6" s="24">
        <v>540</v>
      </c>
      <c r="D6" s="5">
        <v>600</v>
      </c>
    </row>
    <row r="7" spans="1:4">
      <c r="A7" s="4" t="s">
        <v>6</v>
      </c>
      <c r="B7" s="4" t="s">
        <v>7</v>
      </c>
      <c r="C7" s="24">
        <v>190</v>
      </c>
      <c r="D7" s="5">
        <v>210</v>
      </c>
    </row>
    <row r="8" spans="1:4">
      <c r="A8" s="4" t="s">
        <v>9</v>
      </c>
      <c r="B8" s="4" t="s">
        <v>10</v>
      </c>
      <c r="C8" s="24">
        <v>210</v>
      </c>
      <c r="D8" s="5">
        <v>240</v>
      </c>
    </row>
    <row r="9" spans="1:4">
      <c r="A9" s="4" t="s">
        <v>197</v>
      </c>
      <c r="B9" s="4" t="s">
        <v>4</v>
      </c>
      <c r="C9" s="24">
        <v>290</v>
      </c>
      <c r="D9" s="5">
        <v>320</v>
      </c>
    </row>
    <row r="10" spans="1:4">
      <c r="A10" s="4" t="s">
        <v>11</v>
      </c>
      <c r="B10" s="4" t="s">
        <v>12</v>
      </c>
      <c r="C10" s="24">
        <v>60</v>
      </c>
      <c r="D10" s="5">
        <v>70</v>
      </c>
    </row>
    <row r="11" spans="1:4">
      <c r="A11" s="4" t="s">
        <v>14</v>
      </c>
      <c r="B11" s="4" t="s">
        <v>15</v>
      </c>
      <c r="C11" s="24">
        <v>3</v>
      </c>
      <c r="D11" s="5">
        <v>3</v>
      </c>
    </row>
    <row r="12" spans="1:4">
      <c r="A12" s="4" t="s">
        <v>16</v>
      </c>
      <c r="B12" s="4" t="s">
        <v>17</v>
      </c>
      <c r="C12" s="24">
        <v>1</v>
      </c>
      <c r="D12" s="5">
        <v>1.5</v>
      </c>
    </row>
    <row r="13" spans="1:4">
      <c r="A13" s="4" t="s">
        <v>22</v>
      </c>
      <c r="B13" s="4" t="s">
        <v>23</v>
      </c>
      <c r="C13" s="24">
        <v>2</v>
      </c>
      <c r="D13" s="5">
        <v>2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79998168889431442"/>
  </sheetPr>
  <dimension ref="A1:D17"/>
  <sheetViews>
    <sheetView workbookViewId="0">
      <selection activeCell="G29" sqref="G29"/>
    </sheetView>
  </sheetViews>
  <sheetFormatPr defaultRowHeight="14.25"/>
  <cols>
    <col min="1" max="1" width="17.25" bestFit="1" customWidth="1"/>
    <col min="2" max="2" width="11.625" customWidth="1"/>
    <col min="3" max="3" width="17.5" style="8" bestFit="1" customWidth="1"/>
    <col min="4" max="4" width="17.5" bestFit="1" customWidth="1"/>
  </cols>
  <sheetData>
    <row r="1" spans="1:4">
      <c r="A1" s="1" t="s">
        <v>69</v>
      </c>
      <c r="B1" t="s">
        <v>24</v>
      </c>
      <c r="C1" s="7" t="s">
        <v>25</v>
      </c>
      <c r="D1" s="3" t="s">
        <v>26</v>
      </c>
    </row>
    <row r="2" spans="1:4">
      <c r="A2" s="4" t="s">
        <v>54</v>
      </c>
      <c r="B2" s="4" t="s">
        <v>7</v>
      </c>
      <c r="C2" s="31">
        <v>165.72928094937154</v>
      </c>
      <c r="D2" s="31">
        <v>165.72928094937154</v>
      </c>
    </row>
    <row r="3" spans="1:4">
      <c r="A3" s="4" t="s">
        <v>55</v>
      </c>
      <c r="B3" s="4" t="s">
        <v>3</v>
      </c>
      <c r="C3" s="31">
        <v>57.028153026472864</v>
      </c>
      <c r="D3" s="31">
        <v>57.028153026472864</v>
      </c>
    </row>
    <row r="4" spans="1:4">
      <c r="A4" s="4" t="s">
        <v>56</v>
      </c>
      <c r="B4" s="4" t="s">
        <v>3</v>
      </c>
      <c r="C4" s="31">
        <v>263.9896961238677</v>
      </c>
      <c r="D4" s="31">
        <v>263.9896961238677</v>
      </c>
    </row>
    <row r="5" spans="1:4">
      <c r="A5" s="4" t="s">
        <v>63</v>
      </c>
      <c r="B5" s="4" t="s">
        <v>4</v>
      </c>
      <c r="C5" s="31">
        <v>302.83129714197247</v>
      </c>
      <c r="D5" s="31">
        <v>302.83129714197247</v>
      </c>
    </row>
    <row r="6" spans="1:4">
      <c r="A6" s="4" t="s">
        <v>68</v>
      </c>
      <c r="B6" s="4" t="s">
        <v>38</v>
      </c>
      <c r="C6" s="31">
        <v>122.60133930763017</v>
      </c>
      <c r="D6" s="31">
        <v>122.60133930763017</v>
      </c>
    </row>
    <row r="7" spans="1:4">
      <c r="A7" s="4" t="s">
        <v>67</v>
      </c>
      <c r="B7" s="4" t="s">
        <v>8</v>
      </c>
      <c r="C7" s="31">
        <v>362.42854184611127</v>
      </c>
      <c r="D7" s="31">
        <v>362.42854184611127</v>
      </c>
    </row>
    <row r="8" spans="1:4">
      <c r="A8" s="4" t="s">
        <v>66</v>
      </c>
      <c r="B8" s="4" t="s">
        <v>13</v>
      </c>
      <c r="C8" s="31">
        <v>107.71194532090276</v>
      </c>
      <c r="D8" s="31">
        <v>107.71194532090276</v>
      </c>
    </row>
    <row r="9" spans="1:4">
      <c r="A9" s="4" t="s">
        <v>57</v>
      </c>
      <c r="B9" s="4" t="s">
        <v>10</v>
      </c>
      <c r="C9" s="31">
        <v>79.762290393933014</v>
      </c>
      <c r="D9" s="31">
        <v>79.762290393933014</v>
      </c>
    </row>
    <row r="10" spans="1:4">
      <c r="A10" s="4" t="s">
        <v>58</v>
      </c>
      <c r="B10" s="4" t="s">
        <v>1</v>
      </c>
      <c r="C10" s="31">
        <v>154.60431154764416</v>
      </c>
      <c r="D10" s="31">
        <v>154.60431154764416</v>
      </c>
    </row>
    <row r="11" spans="1:4">
      <c r="A11" s="4" t="s">
        <v>65</v>
      </c>
      <c r="B11" s="4" t="s">
        <v>4</v>
      </c>
      <c r="C11" s="32">
        <v>10876.044243388924</v>
      </c>
      <c r="D11" s="32">
        <v>10876.044243388924</v>
      </c>
    </row>
    <row r="12" spans="1:4">
      <c r="A12" s="4" t="s">
        <v>59</v>
      </c>
      <c r="B12" s="4" t="s">
        <v>4</v>
      </c>
      <c r="C12" s="32">
        <v>649.46394213889471</v>
      </c>
      <c r="D12" s="32">
        <v>649.46394213889471</v>
      </c>
    </row>
    <row r="13" spans="1:4">
      <c r="A13" s="4" t="s">
        <v>60</v>
      </c>
      <c r="B13" s="4" t="s">
        <v>15</v>
      </c>
      <c r="C13" s="31">
        <v>3</v>
      </c>
      <c r="D13" s="31">
        <v>3</v>
      </c>
    </row>
    <row r="14" spans="1:4">
      <c r="A14" s="4" t="s">
        <v>64</v>
      </c>
      <c r="B14" s="4" t="s">
        <v>12</v>
      </c>
      <c r="C14" s="31">
        <v>18.688397736830787</v>
      </c>
      <c r="D14" s="31">
        <v>18.688397736830787</v>
      </c>
    </row>
    <row r="15" spans="1:4">
      <c r="A15" s="4" t="s">
        <v>61</v>
      </c>
      <c r="B15" s="4" t="s">
        <v>4</v>
      </c>
      <c r="C15" s="31">
        <v>2</v>
      </c>
      <c r="D15" s="31">
        <v>2</v>
      </c>
    </row>
    <row r="16" spans="1:4">
      <c r="A16" s="4" t="s">
        <v>62</v>
      </c>
      <c r="B16" s="4" t="s">
        <v>4</v>
      </c>
      <c r="C16" s="31">
        <v>18.266173372656418</v>
      </c>
      <c r="D16" s="31">
        <v>18.266173372656418</v>
      </c>
    </row>
    <row r="17" spans="1:1">
      <c r="A17" s="2" t="s">
        <v>37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79998168889431442"/>
  </sheetPr>
  <dimension ref="A1:E19"/>
  <sheetViews>
    <sheetView workbookViewId="0">
      <selection activeCell="G29" sqref="G29"/>
    </sheetView>
  </sheetViews>
  <sheetFormatPr defaultRowHeight="14.25"/>
  <cols>
    <col min="1" max="1" width="19.25" bestFit="1" customWidth="1"/>
    <col min="2" max="2" width="11.625" bestFit="1" customWidth="1"/>
    <col min="3" max="3" width="17.625" bestFit="1" customWidth="1"/>
    <col min="4" max="4" width="16.5" bestFit="1" customWidth="1"/>
    <col min="5" max="5" width="17.5" bestFit="1" customWidth="1"/>
  </cols>
  <sheetData>
    <row r="1" spans="1:5">
      <c r="A1" s="47" t="s">
        <v>80</v>
      </c>
      <c r="B1" s="48" t="s">
        <v>24</v>
      </c>
      <c r="C1" s="49" t="s">
        <v>81</v>
      </c>
      <c r="D1" s="49"/>
      <c r="E1" s="10"/>
    </row>
    <row r="2" spans="1:5">
      <c r="A2" s="47"/>
      <c r="B2" s="48"/>
      <c r="C2" s="11" t="s">
        <v>82</v>
      </c>
      <c r="D2" s="7" t="s">
        <v>83</v>
      </c>
      <c r="E2" s="3" t="s">
        <v>26</v>
      </c>
    </row>
    <row r="3" spans="1:5">
      <c r="A3" s="4" t="s">
        <v>84</v>
      </c>
      <c r="B3" s="4" t="s">
        <v>1</v>
      </c>
      <c r="C3" s="33">
        <v>71.194958087902123</v>
      </c>
      <c r="D3" s="33">
        <v>6.1837649311848653</v>
      </c>
      <c r="E3" s="14">
        <v>100</v>
      </c>
    </row>
    <row r="4" spans="1:5">
      <c r="A4" s="4" t="s">
        <v>2</v>
      </c>
      <c r="B4" s="4" t="s">
        <v>3</v>
      </c>
      <c r="C4" s="33">
        <v>237.34356615314903</v>
      </c>
      <c r="D4" s="33">
        <v>20.614898307940638</v>
      </c>
      <c r="E4" s="14">
        <v>400</v>
      </c>
    </row>
    <row r="5" spans="1:5">
      <c r="A5" s="4" t="s">
        <v>85</v>
      </c>
      <c r="B5" s="4" t="s">
        <v>4</v>
      </c>
      <c r="C5" s="33">
        <v>234.22263389216133</v>
      </c>
      <c r="D5" s="33">
        <v>20.343824175917536</v>
      </c>
      <c r="E5" s="14">
        <v>400</v>
      </c>
    </row>
    <row r="6" spans="1:5">
      <c r="A6" s="4" t="s">
        <v>76</v>
      </c>
      <c r="B6" s="4" t="s">
        <v>4</v>
      </c>
      <c r="C6" s="33">
        <v>371.31819981875844</v>
      </c>
      <c r="D6" s="33">
        <v>32.251503814567286</v>
      </c>
      <c r="E6" s="14">
        <v>600</v>
      </c>
    </row>
    <row r="7" spans="1:5">
      <c r="A7" s="4" t="s">
        <v>86</v>
      </c>
      <c r="B7" s="4" t="s">
        <v>7</v>
      </c>
      <c r="C7" s="33">
        <v>485.59002061622112</v>
      </c>
      <c r="D7" s="33">
        <v>42.176786405471226</v>
      </c>
      <c r="E7" s="14">
        <v>600</v>
      </c>
    </row>
    <row r="8" spans="1:5">
      <c r="A8" s="4" t="s">
        <v>34</v>
      </c>
      <c r="B8" s="4" t="s">
        <v>10</v>
      </c>
      <c r="C8" s="33">
        <v>168.17235840507476</v>
      </c>
      <c r="D8" s="33">
        <v>14.606909818192117</v>
      </c>
      <c r="E8" s="14">
        <v>300</v>
      </c>
    </row>
    <row r="9" spans="1:5">
      <c r="A9" s="4" t="s">
        <v>48</v>
      </c>
      <c r="B9" s="4" t="s">
        <v>12</v>
      </c>
      <c r="C9" s="33">
        <v>38.83323266878115</v>
      </c>
      <c r="D9" s="33">
        <v>3.3729296117467147</v>
      </c>
      <c r="E9" s="14">
        <v>200</v>
      </c>
    </row>
    <row r="10" spans="1:5">
      <c r="A10" s="4" t="s">
        <v>87</v>
      </c>
      <c r="B10" s="4" t="s">
        <v>88</v>
      </c>
      <c r="C10" s="33">
        <v>432.50865632079746</v>
      </c>
      <c r="D10" s="33">
        <v>37.5663099357159</v>
      </c>
      <c r="E10" s="14">
        <v>600</v>
      </c>
    </row>
    <row r="11" spans="1:5">
      <c r="A11" s="4" t="s">
        <v>42</v>
      </c>
      <c r="B11" s="4" t="s">
        <v>15</v>
      </c>
      <c r="C11" s="33">
        <v>15</v>
      </c>
      <c r="D11" s="33">
        <v>0</v>
      </c>
      <c r="E11" s="14">
        <v>15</v>
      </c>
    </row>
    <row r="12" spans="1:5">
      <c r="A12" s="4" t="s">
        <v>51</v>
      </c>
      <c r="B12" s="4" t="s">
        <v>17</v>
      </c>
      <c r="C12" s="33">
        <v>10</v>
      </c>
      <c r="D12" s="33">
        <v>10</v>
      </c>
      <c r="E12" s="14">
        <v>20</v>
      </c>
    </row>
    <row r="13" spans="1:5">
      <c r="A13" s="4" t="s">
        <v>27</v>
      </c>
      <c r="B13" s="4" t="s">
        <v>20</v>
      </c>
      <c r="C13" s="34">
        <v>3</v>
      </c>
      <c r="D13" s="34">
        <v>0</v>
      </c>
      <c r="E13" s="14">
        <v>3</v>
      </c>
    </row>
    <row r="14" spans="1:5">
      <c r="A14" s="4" t="s">
        <v>32</v>
      </c>
      <c r="B14" s="4" t="s">
        <v>38</v>
      </c>
      <c r="C14" s="34">
        <v>0</v>
      </c>
      <c r="D14" s="34">
        <v>100</v>
      </c>
      <c r="E14" s="14">
        <v>100</v>
      </c>
    </row>
    <row r="15" spans="1:5">
      <c r="A15" s="4" t="s">
        <v>89</v>
      </c>
      <c r="B15" s="4" t="s">
        <v>7</v>
      </c>
      <c r="C15" s="33">
        <v>43.646970774807428</v>
      </c>
      <c r="D15" s="33"/>
      <c r="E15" s="13"/>
    </row>
    <row r="16" spans="1:5">
      <c r="A16" s="4" t="s">
        <v>90</v>
      </c>
      <c r="B16" s="4" t="s">
        <v>1</v>
      </c>
      <c r="C16" s="33">
        <v>3.3814225192569096</v>
      </c>
      <c r="D16" s="33"/>
      <c r="E16" s="13"/>
    </row>
    <row r="17" spans="1:5">
      <c r="A17" s="4" t="s">
        <v>91</v>
      </c>
      <c r="B17" s="4" t="s">
        <v>4</v>
      </c>
      <c r="C17" s="33">
        <v>39.970402129587676</v>
      </c>
      <c r="D17" s="33"/>
      <c r="E17" s="13"/>
    </row>
    <row r="18" spans="1:5">
      <c r="A18" s="4" t="s">
        <v>92</v>
      </c>
      <c r="B18" s="4" t="s">
        <v>12</v>
      </c>
      <c r="C18" s="33">
        <v>3.6194435885817846</v>
      </c>
      <c r="D18" s="33"/>
      <c r="E18" s="13"/>
    </row>
    <row r="19" spans="1:5">
      <c r="A19" s="4" t="s">
        <v>93</v>
      </c>
      <c r="B19" s="4" t="s">
        <v>4</v>
      </c>
      <c r="C19" s="33">
        <v>12.526001585863163</v>
      </c>
      <c r="D19" s="33"/>
      <c r="E19" s="13"/>
    </row>
  </sheetData>
  <mergeCells count="3">
    <mergeCell ref="A1:A2"/>
    <mergeCell ref="B1:B2"/>
    <mergeCell ref="C1:D1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79998168889431442"/>
  </sheetPr>
  <dimension ref="A1:D14"/>
  <sheetViews>
    <sheetView workbookViewId="0">
      <selection activeCell="G29" sqref="G29"/>
    </sheetView>
  </sheetViews>
  <sheetFormatPr defaultColWidth="8.625" defaultRowHeight="14.25"/>
  <cols>
    <col min="1" max="1" width="17.25" style="10" bestFit="1" customWidth="1"/>
    <col min="2" max="2" width="11.625" style="10" bestFit="1" customWidth="1"/>
    <col min="3" max="4" width="23.75" style="10" bestFit="1" customWidth="1"/>
    <col min="5" max="16384" width="8.625" style="10"/>
  </cols>
  <sheetData>
    <row r="1" spans="1:4">
      <c r="A1" s="12" t="s">
        <v>106</v>
      </c>
      <c r="B1" s="10" t="s">
        <v>95</v>
      </c>
      <c r="C1" s="10" t="s">
        <v>96</v>
      </c>
      <c r="D1" s="10" t="s">
        <v>97</v>
      </c>
    </row>
    <row r="2" spans="1:4">
      <c r="A2" s="13" t="s">
        <v>48</v>
      </c>
      <c r="B2" s="13" t="s">
        <v>38</v>
      </c>
      <c r="C2" s="13">
        <v>12</v>
      </c>
      <c r="D2" s="13">
        <v>12</v>
      </c>
    </row>
    <row r="3" spans="1:4">
      <c r="A3" s="13" t="s">
        <v>48</v>
      </c>
      <c r="B3" s="13" t="s">
        <v>98</v>
      </c>
      <c r="C3" s="13">
        <v>100</v>
      </c>
      <c r="D3" s="13">
        <v>100</v>
      </c>
    </row>
    <row r="4" spans="1:4">
      <c r="A4" s="13" t="s">
        <v>99</v>
      </c>
      <c r="B4" s="13" t="s">
        <v>4</v>
      </c>
      <c r="C4" s="13">
        <v>300</v>
      </c>
      <c r="D4" s="13">
        <v>300</v>
      </c>
    </row>
    <row r="5" spans="1:4">
      <c r="A5" s="13" t="s">
        <v>0</v>
      </c>
      <c r="B5" s="13" t="s">
        <v>100</v>
      </c>
      <c r="C5" s="13">
        <v>700</v>
      </c>
      <c r="D5" s="13">
        <v>700</v>
      </c>
    </row>
    <row r="6" spans="1:4">
      <c r="A6" s="13" t="s">
        <v>101</v>
      </c>
      <c r="B6" s="13" t="s">
        <v>4</v>
      </c>
      <c r="C6" s="13">
        <v>200</v>
      </c>
      <c r="D6" s="13">
        <v>200</v>
      </c>
    </row>
    <row r="7" spans="1:4">
      <c r="A7" s="13" t="s">
        <v>102</v>
      </c>
      <c r="B7" s="13" t="s">
        <v>4</v>
      </c>
      <c r="C7" s="13">
        <v>50</v>
      </c>
      <c r="D7" s="13">
        <v>50</v>
      </c>
    </row>
    <row r="8" spans="1:4">
      <c r="A8" s="13" t="s">
        <v>43</v>
      </c>
      <c r="B8" s="13" t="s">
        <v>10</v>
      </c>
      <c r="C8" s="13">
        <v>200</v>
      </c>
      <c r="D8" s="13">
        <v>200</v>
      </c>
    </row>
    <row r="9" spans="1:4">
      <c r="A9" s="13" t="s">
        <v>103</v>
      </c>
      <c r="B9" s="13" t="s">
        <v>3</v>
      </c>
      <c r="C9" s="13">
        <v>400</v>
      </c>
      <c r="D9" s="13">
        <v>400</v>
      </c>
    </row>
    <row r="10" spans="1:4">
      <c r="A10" s="13" t="s">
        <v>104</v>
      </c>
      <c r="B10" s="13" t="s">
        <v>7</v>
      </c>
      <c r="C10" s="13">
        <v>250</v>
      </c>
      <c r="D10" s="13">
        <v>250</v>
      </c>
    </row>
    <row r="11" spans="1:4">
      <c r="A11" s="13" t="s">
        <v>105</v>
      </c>
      <c r="B11" s="13" t="s">
        <v>3</v>
      </c>
      <c r="C11" s="13">
        <v>7.2</v>
      </c>
      <c r="D11" s="13">
        <v>7.2</v>
      </c>
    </row>
    <row r="12" spans="1:4">
      <c r="A12" s="13" t="s">
        <v>42</v>
      </c>
      <c r="B12" s="13" t="s">
        <v>15</v>
      </c>
      <c r="C12" s="13">
        <v>5</v>
      </c>
      <c r="D12" s="13">
        <v>5</v>
      </c>
    </row>
    <row r="13" spans="1:4">
      <c r="A13" s="13" t="s">
        <v>51</v>
      </c>
      <c r="B13" s="13" t="s">
        <v>17</v>
      </c>
      <c r="C13" s="13">
        <v>1</v>
      </c>
      <c r="D13" s="13">
        <v>1</v>
      </c>
    </row>
    <row r="14" spans="1:4">
      <c r="A14" s="13" t="s">
        <v>22</v>
      </c>
      <c r="B14" s="13" t="s">
        <v>23</v>
      </c>
      <c r="C14" s="13">
        <v>1</v>
      </c>
      <c r="D14" s="13">
        <v>1</v>
      </c>
    </row>
  </sheetData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1E9D1D-CDDB-4CFA-902E-BA41D8B041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32AD46-2AAF-4480-A769-F9F1886035D5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4CB7746-EB61-4D2A-8F5E-DAC4CD36D1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2023</vt:lpstr>
      <vt:lpstr>通用武汉</vt:lpstr>
      <vt:lpstr>通用烟台</vt:lpstr>
      <vt:lpstr>南京大众</vt:lpstr>
      <vt:lpstr>宁波大众</vt:lpstr>
      <vt:lpstr>长沙大众</vt:lpstr>
      <vt:lpstr>上汽浦口</vt:lpstr>
      <vt:lpstr>上汽郑州</vt:lpstr>
      <vt:lpstr>上汽宁德</vt:lpstr>
      <vt:lpstr>大通无锡</vt:lpstr>
      <vt:lpstr>大通溧阳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 chen</dc:creator>
  <cp:lastModifiedBy>Mei XinHu 梅新虎</cp:lastModifiedBy>
  <cp:lastPrinted>2020-12-11T02:56:09Z</cp:lastPrinted>
  <dcterms:created xsi:type="dcterms:W3CDTF">2015-06-05T18:19:34Z</dcterms:created>
  <dcterms:modified xsi:type="dcterms:W3CDTF">2024-03-20T04:43:11Z</dcterms:modified>
</cp:coreProperties>
</file>